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B90D10AB-F9A2-4782-9A37-93ECED795C0B}" xr6:coauthVersionLast="31" xr6:coauthVersionMax="31" xr10:uidLastSave="{00000000-0000-0000-0000-000000000000}"/>
  <bookViews>
    <workbookView xWindow="0" yWindow="0" windowWidth="28800" windowHeight="12375" tabRatio="705" xr2:uid="{00000000-000D-0000-FFFF-FFFF00000000}"/>
  </bookViews>
  <sheets>
    <sheet name="Participants" sheetId="1" r:id="rId1"/>
    <sheet name="50 - All" sheetId="21" r:id="rId2"/>
    <sheet name="100- All" sheetId="4" r:id="rId3"/>
    <sheet name="200 - All" sheetId="6" r:id="rId4"/>
    <sheet name="400 - All" sheetId="8" r:id="rId5"/>
    <sheet name="800 - ALL" sheetId="13" r:id="rId6"/>
    <sheet name="1600mm - ALL" sheetId="12" r:id="rId7"/>
    <sheet name="3200-ALL" sheetId="16" r:id="rId8"/>
    <sheet name="4x100 - All" sheetId="11" r:id="rId9"/>
    <sheet name="4x400 - ALL" sheetId="14" r:id="rId10"/>
    <sheet name="Shot Put" sheetId="17" r:id="rId11"/>
    <sheet name="Turbo Jav" sheetId="18" r:id="rId12"/>
    <sheet name="Long Jump" sheetId="19" r:id="rId13"/>
    <sheet name="Results" sheetId="20" r:id="rId14"/>
  </sheets>
  <definedNames>
    <definedName name="_xlnm._FilterDatabase" localSheetId="0" hidden="1">Participants!$B$1:$F$40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7" i="19" l="1"/>
  <c r="H87" i="19"/>
  <c r="I87" i="19"/>
  <c r="J87" i="19"/>
  <c r="G851" i="1"/>
  <c r="K87" i="19"/>
  <c r="G105" i="19"/>
  <c r="H105" i="19"/>
  <c r="I105" i="19"/>
  <c r="J105" i="19"/>
  <c r="G863" i="1"/>
  <c r="K105" i="19"/>
  <c r="G153" i="19"/>
  <c r="H153" i="19"/>
  <c r="I153" i="19"/>
  <c r="J153" i="19"/>
  <c r="G855" i="1"/>
  <c r="K153" i="19"/>
  <c r="G127" i="19"/>
  <c r="H127" i="19"/>
  <c r="I127" i="19"/>
  <c r="J127" i="19"/>
  <c r="G366" i="1"/>
  <c r="K127" i="19"/>
  <c r="G49" i="19"/>
  <c r="H49" i="19"/>
  <c r="I49" i="19"/>
  <c r="J49" i="19"/>
  <c r="G114" i="1"/>
  <c r="K49" i="19" s="1"/>
  <c r="G115" i="19"/>
  <c r="H115" i="19"/>
  <c r="I115" i="19"/>
  <c r="J115" i="19"/>
  <c r="G889" i="1"/>
  <c r="K115" i="19"/>
  <c r="G73" i="19"/>
  <c r="H73" i="19"/>
  <c r="I73" i="19"/>
  <c r="J73" i="19"/>
  <c r="G120" i="1"/>
  <c r="K73" i="19"/>
  <c r="G129" i="19"/>
  <c r="H129" i="19"/>
  <c r="I129" i="19"/>
  <c r="J129" i="19"/>
  <c r="G445" i="1"/>
  <c r="K129" i="19"/>
  <c r="G158" i="19"/>
  <c r="H158" i="19"/>
  <c r="I158" i="19"/>
  <c r="J158" i="19"/>
  <c r="G443" i="1"/>
  <c r="K158" i="19" s="1"/>
  <c r="G134" i="19"/>
  <c r="H134" i="19"/>
  <c r="I134" i="19"/>
  <c r="J134" i="19"/>
  <c r="G446" i="1"/>
  <c r="K134" i="19"/>
  <c r="G9" i="19"/>
  <c r="H9" i="19"/>
  <c r="I9" i="19"/>
  <c r="J9" i="19"/>
  <c r="G222" i="1"/>
  <c r="K9" i="19"/>
  <c r="G39" i="19"/>
  <c r="H39" i="19"/>
  <c r="I39" i="19"/>
  <c r="J39" i="19"/>
  <c r="G607" i="1"/>
  <c r="K39" i="19"/>
  <c r="G79" i="19"/>
  <c r="H79" i="19"/>
  <c r="I79" i="19"/>
  <c r="J79" i="19"/>
  <c r="G204" i="1"/>
  <c r="K79" i="19" s="1"/>
  <c r="G75" i="19"/>
  <c r="H75" i="19"/>
  <c r="I75" i="19"/>
  <c r="J75" i="19"/>
  <c r="G199" i="1"/>
  <c r="K75" i="19"/>
  <c r="G44" i="19"/>
  <c r="H44" i="19"/>
  <c r="I44" i="19"/>
  <c r="J44" i="19"/>
  <c r="G118" i="1"/>
  <c r="K44" i="19"/>
  <c r="G18" i="19"/>
  <c r="H18" i="19"/>
  <c r="I18" i="19"/>
  <c r="J18" i="19"/>
  <c r="G375" i="1"/>
  <c r="K18" i="19"/>
  <c r="G20" i="19"/>
  <c r="H20" i="19"/>
  <c r="I20" i="19"/>
  <c r="J20" i="19"/>
  <c r="G374" i="1"/>
  <c r="K20" i="19" s="1"/>
  <c r="G8" i="19"/>
  <c r="H8" i="19"/>
  <c r="I8" i="19"/>
  <c r="J8" i="19"/>
  <c r="G722" i="1"/>
  <c r="K8" i="19"/>
  <c r="G14" i="19"/>
  <c r="H14" i="19"/>
  <c r="I14" i="19"/>
  <c r="J14" i="19"/>
  <c r="G728" i="1"/>
  <c r="K14" i="19"/>
  <c r="G52" i="19"/>
  <c r="H52" i="19"/>
  <c r="I52" i="19"/>
  <c r="J52" i="19"/>
  <c r="G593" i="1"/>
  <c r="K52" i="19"/>
  <c r="G59" i="19"/>
  <c r="H59" i="19"/>
  <c r="I59" i="19"/>
  <c r="J59" i="19"/>
  <c r="G595" i="1"/>
  <c r="K59" i="19" s="1"/>
  <c r="G56" i="19"/>
  <c r="H56" i="19"/>
  <c r="I56" i="19"/>
  <c r="J56" i="19"/>
  <c r="G596" i="1"/>
  <c r="K56" i="19"/>
  <c r="G24" i="19"/>
  <c r="H24" i="19"/>
  <c r="I24" i="19"/>
  <c r="J24" i="19"/>
  <c r="G602" i="1"/>
  <c r="K24" i="19"/>
  <c r="G27" i="19"/>
  <c r="H27" i="19"/>
  <c r="I27" i="19"/>
  <c r="J27" i="19"/>
  <c r="G235" i="1"/>
  <c r="K27" i="19"/>
  <c r="G103" i="19"/>
  <c r="H103" i="19"/>
  <c r="I103" i="19"/>
  <c r="J103" i="19"/>
  <c r="G141" i="1"/>
  <c r="K103" i="19" s="1"/>
  <c r="G94" i="19"/>
  <c r="H94" i="19"/>
  <c r="I94" i="19"/>
  <c r="J94" i="19"/>
  <c r="G150" i="1"/>
  <c r="K94" i="19"/>
  <c r="G88" i="19"/>
  <c r="H88" i="19"/>
  <c r="I88" i="19"/>
  <c r="J88" i="19"/>
  <c r="G148" i="1"/>
  <c r="K88" i="19"/>
  <c r="G110" i="19"/>
  <c r="H110" i="19"/>
  <c r="I110" i="19"/>
  <c r="J110" i="19"/>
  <c r="G135" i="1"/>
  <c r="K110" i="19"/>
  <c r="G63" i="19"/>
  <c r="H63" i="19"/>
  <c r="I63" i="19"/>
  <c r="J63" i="19"/>
  <c r="G599" i="1"/>
  <c r="K63" i="19" s="1"/>
  <c r="G84" i="19"/>
  <c r="H84" i="19"/>
  <c r="I84" i="19"/>
  <c r="J84" i="19"/>
  <c r="G579" i="1"/>
  <c r="K84" i="19"/>
  <c r="G95" i="19"/>
  <c r="H95" i="19"/>
  <c r="I95" i="19"/>
  <c r="J95" i="19"/>
  <c r="G684" i="1"/>
  <c r="K95" i="19"/>
  <c r="G100" i="19"/>
  <c r="H100" i="19"/>
  <c r="I100" i="19"/>
  <c r="J100" i="19"/>
  <c r="G681" i="1"/>
  <c r="K100" i="19"/>
  <c r="G148" i="19"/>
  <c r="H148" i="19"/>
  <c r="I148" i="19"/>
  <c r="J148" i="19"/>
  <c r="G177" i="1"/>
  <c r="K148" i="19" s="1"/>
  <c r="G156" i="19"/>
  <c r="H156" i="19"/>
  <c r="I156" i="19"/>
  <c r="J156" i="19"/>
  <c r="G108" i="1"/>
  <c r="K156" i="19"/>
  <c r="G152" i="19"/>
  <c r="H152" i="19"/>
  <c r="I152" i="19"/>
  <c r="J152" i="19"/>
  <c r="K152" i="19"/>
  <c r="G60" i="19"/>
  <c r="H60" i="19"/>
  <c r="I60" i="19"/>
  <c r="J60" i="19"/>
  <c r="G875" i="1"/>
  <c r="K60" i="19" s="1"/>
  <c r="G58" i="19"/>
  <c r="H58" i="19"/>
  <c r="I58" i="19"/>
  <c r="J58" i="19"/>
  <c r="G876" i="1"/>
  <c r="K58" i="19"/>
  <c r="G61" i="19"/>
  <c r="H61" i="19"/>
  <c r="I61" i="19"/>
  <c r="J61" i="19"/>
  <c r="G888" i="1"/>
  <c r="K61" i="19" s="1"/>
  <c r="G141" i="19"/>
  <c r="H141" i="19"/>
  <c r="I141" i="19"/>
  <c r="J141" i="19"/>
  <c r="K141" i="19"/>
  <c r="G48" i="19"/>
  <c r="H48" i="19"/>
  <c r="I48" i="19"/>
  <c r="J48" i="19"/>
  <c r="G866" i="1"/>
  <c r="K48" i="19" s="1"/>
  <c r="G106" i="19"/>
  <c r="H106" i="19"/>
  <c r="I106" i="19"/>
  <c r="J106" i="19"/>
  <c r="K106" i="19"/>
  <c r="G117" i="19"/>
  <c r="H117" i="19"/>
  <c r="I117" i="19"/>
  <c r="J117" i="19"/>
  <c r="G862" i="1"/>
  <c r="K117" i="19" s="1"/>
  <c r="G118" i="19"/>
  <c r="H118" i="19"/>
  <c r="I118" i="19"/>
  <c r="J118" i="19"/>
  <c r="G861" i="1"/>
  <c r="K118" i="19" s="1"/>
  <c r="G86" i="19"/>
  <c r="H86" i="19"/>
  <c r="I86" i="19"/>
  <c r="J86" i="19"/>
  <c r="G865" i="1"/>
  <c r="K86" i="19"/>
  <c r="G98" i="19"/>
  <c r="H98" i="19"/>
  <c r="I98" i="19"/>
  <c r="J98" i="19"/>
  <c r="K98" i="19"/>
  <c r="G35" i="19"/>
  <c r="H35" i="19"/>
  <c r="I35" i="19"/>
  <c r="J35" i="19"/>
  <c r="G128" i="1"/>
  <c r="K35" i="19"/>
  <c r="G29" i="19"/>
  <c r="H29" i="19"/>
  <c r="I29" i="19"/>
  <c r="J29" i="19"/>
  <c r="G603" i="1"/>
  <c r="K29" i="19" s="1"/>
  <c r="G16" i="19"/>
  <c r="H16" i="19"/>
  <c r="I16" i="19"/>
  <c r="J16" i="19"/>
  <c r="G600" i="1"/>
  <c r="K16" i="19"/>
  <c r="G10" i="19"/>
  <c r="H10" i="19"/>
  <c r="I10" i="19"/>
  <c r="J10" i="19"/>
  <c r="G601" i="1"/>
  <c r="K10" i="19"/>
  <c r="G91" i="19"/>
  <c r="H91" i="19"/>
  <c r="I91" i="19"/>
  <c r="J91" i="19"/>
  <c r="G107" i="1"/>
  <c r="K91" i="19"/>
  <c r="G89" i="19"/>
  <c r="H89" i="19"/>
  <c r="I89" i="19"/>
  <c r="J89" i="19"/>
  <c r="G106" i="1"/>
  <c r="K89" i="19" s="1"/>
  <c r="G85" i="19"/>
  <c r="H85" i="19"/>
  <c r="I85" i="19"/>
  <c r="J85" i="19"/>
  <c r="G105" i="1"/>
  <c r="K85" i="19"/>
  <c r="G90" i="19"/>
  <c r="H90" i="19"/>
  <c r="I90" i="19"/>
  <c r="J90" i="19"/>
  <c r="G143" i="1"/>
  <c r="K90" i="19"/>
  <c r="G101" i="19"/>
  <c r="H101" i="19"/>
  <c r="I101" i="19"/>
  <c r="J101" i="19"/>
  <c r="G100" i="1"/>
  <c r="K101" i="19"/>
  <c r="G92" i="19"/>
  <c r="H92" i="19"/>
  <c r="I92" i="19"/>
  <c r="J92" i="19"/>
  <c r="G101" i="1"/>
  <c r="K92" i="19" s="1"/>
  <c r="G99" i="19"/>
  <c r="H99" i="19"/>
  <c r="I99" i="19"/>
  <c r="J99" i="19"/>
  <c r="G96" i="1"/>
  <c r="K99" i="19"/>
  <c r="G119" i="19"/>
  <c r="H119" i="19"/>
  <c r="I119" i="19"/>
  <c r="J119" i="19"/>
  <c r="G109" i="1"/>
  <c r="K119" i="19"/>
  <c r="G144" i="19"/>
  <c r="H144" i="19"/>
  <c r="I144" i="19"/>
  <c r="J144" i="19"/>
  <c r="G178" i="1"/>
  <c r="K144" i="19"/>
  <c r="G146" i="19"/>
  <c r="H146" i="19"/>
  <c r="I146" i="19"/>
  <c r="J146" i="19"/>
  <c r="G162" i="1"/>
  <c r="K146" i="19" s="1"/>
  <c r="G93" i="19"/>
  <c r="H93" i="19"/>
  <c r="I93" i="19"/>
  <c r="J93" i="19"/>
  <c r="G578" i="1"/>
  <c r="K93" i="19"/>
  <c r="G140" i="19"/>
  <c r="H140" i="19"/>
  <c r="I140" i="19"/>
  <c r="J140" i="19"/>
  <c r="G702" i="1"/>
  <c r="K140" i="19"/>
  <c r="G145" i="19"/>
  <c r="H145" i="19"/>
  <c r="I145" i="19"/>
  <c r="J145" i="19"/>
  <c r="G696" i="1"/>
  <c r="K145" i="19"/>
  <c r="G139" i="19"/>
  <c r="H139" i="19"/>
  <c r="I139" i="19"/>
  <c r="J139" i="19"/>
  <c r="G698" i="1"/>
  <c r="K139" i="19" s="1"/>
  <c r="G150" i="19"/>
  <c r="H150" i="19"/>
  <c r="I150" i="19"/>
  <c r="J150" i="19"/>
  <c r="G693" i="1"/>
  <c r="K150" i="19"/>
  <c r="G151" i="19"/>
  <c r="H151" i="19"/>
  <c r="I151" i="19"/>
  <c r="J151" i="19"/>
  <c r="G581" i="1"/>
  <c r="K151" i="19"/>
  <c r="G155" i="19"/>
  <c r="H155" i="19"/>
  <c r="I155" i="19"/>
  <c r="J155" i="19"/>
  <c r="G582" i="1"/>
  <c r="K155" i="19"/>
  <c r="G137" i="19"/>
  <c r="H137" i="19"/>
  <c r="I137" i="19"/>
  <c r="J137" i="19"/>
  <c r="G611" i="1"/>
  <c r="K137" i="19" s="1"/>
  <c r="G120" i="19"/>
  <c r="H120" i="19"/>
  <c r="I120" i="19"/>
  <c r="J120" i="19"/>
  <c r="G591" i="1"/>
  <c r="K120" i="19"/>
  <c r="G159" i="19"/>
  <c r="H159" i="19"/>
  <c r="I159" i="19"/>
  <c r="J159" i="19"/>
  <c r="G589" i="1"/>
  <c r="K159" i="19"/>
  <c r="G104" i="19"/>
  <c r="H104" i="19"/>
  <c r="I104" i="19"/>
  <c r="J104" i="19"/>
  <c r="G580" i="1"/>
  <c r="K104" i="19"/>
  <c r="G96" i="19"/>
  <c r="H96" i="19"/>
  <c r="I96" i="19"/>
  <c r="J96" i="19"/>
  <c r="K96" i="19"/>
  <c r="G147" i="19"/>
  <c r="H147" i="19"/>
  <c r="I147" i="19"/>
  <c r="J147" i="19"/>
  <c r="G590" i="1"/>
  <c r="K147" i="19" s="1"/>
  <c r="G67" i="19"/>
  <c r="H67" i="19"/>
  <c r="I67" i="19"/>
  <c r="J67" i="19"/>
  <c r="G22" i="19"/>
  <c r="H22" i="19"/>
  <c r="I22" i="19"/>
  <c r="J22" i="19"/>
  <c r="K22" i="19"/>
  <c r="G65" i="19"/>
  <c r="H65" i="19"/>
  <c r="I65" i="19"/>
  <c r="J65" i="19"/>
  <c r="G598" i="1"/>
  <c r="K65" i="19" s="1"/>
  <c r="G77" i="19"/>
  <c r="H77" i="19"/>
  <c r="I77" i="19"/>
  <c r="J77" i="19"/>
  <c r="G454" i="1"/>
  <c r="K77" i="19" s="1"/>
  <c r="G41" i="19"/>
  <c r="H41" i="19"/>
  <c r="I41" i="19"/>
  <c r="J41" i="19"/>
  <c r="G605" i="1"/>
  <c r="K41" i="19" s="1"/>
  <c r="G13" i="19"/>
  <c r="H13" i="19"/>
  <c r="I13" i="19"/>
  <c r="J13" i="19"/>
  <c r="G225" i="1"/>
  <c r="K13" i="19"/>
  <c r="G136" i="19"/>
  <c r="H136" i="19"/>
  <c r="I136" i="19"/>
  <c r="J136" i="19"/>
  <c r="G858" i="1"/>
  <c r="K136" i="19" s="1"/>
  <c r="G26" i="19"/>
  <c r="H26" i="19"/>
  <c r="I26" i="19"/>
  <c r="J26" i="19"/>
  <c r="G456" i="1"/>
  <c r="K26" i="19" s="1"/>
  <c r="G130" i="19"/>
  <c r="H130" i="19"/>
  <c r="I130" i="19"/>
  <c r="J130" i="19"/>
  <c r="K130" i="19"/>
  <c r="G46" i="19"/>
  <c r="H46" i="19"/>
  <c r="I46" i="19"/>
  <c r="J46" i="19"/>
  <c r="G115" i="1"/>
  <c r="K46" i="19"/>
  <c r="G21" i="19"/>
  <c r="H21" i="19"/>
  <c r="I21" i="19"/>
  <c r="J21" i="19"/>
  <c r="G125" i="1"/>
  <c r="K21" i="19"/>
  <c r="G4" i="19"/>
  <c r="H4" i="19"/>
  <c r="I4" i="19"/>
  <c r="J4" i="19"/>
  <c r="G224" i="1"/>
  <c r="K4" i="19"/>
  <c r="G7" i="19"/>
  <c r="H7" i="19"/>
  <c r="I7" i="19"/>
  <c r="J7" i="19"/>
  <c r="G220" i="1"/>
  <c r="K7" i="19" s="1"/>
  <c r="G102" i="19"/>
  <c r="H102" i="19"/>
  <c r="I102" i="19"/>
  <c r="J102" i="19"/>
  <c r="G364" i="1"/>
  <c r="K102" i="19"/>
  <c r="G34" i="19"/>
  <c r="H34" i="19"/>
  <c r="I34" i="19"/>
  <c r="J34" i="19"/>
  <c r="G130" i="1"/>
  <c r="K34" i="19"/>
  <c r="G70" i="19"/>
  <c r="H70" i="19"/>
  <c r="I70" i="19"/>
  <c r="J70" i="19"/>
  <c r="G210" i="1"/>
  <c r="K70" i="19"/>
  <c r="G11" i="19"/>
  <c r="H11" i="19"/>
  <c r="I11" i="19"/>
  <c r="J11" i="19"/>
  <c r="K11" i="19"/>
  <c r="G53" i="19"/>
  <c r="H53" i="19"/>
  <c r="I53" i="19"/>
  <c r="J53" i="19"/>
  <c r="G119" i="1"/>
  <c r="K53" i="19" s="1"/>
  <c r="G5" i="19"/>
  <c r="H5" i="19"/>
  <c r="I5" i="19"/>
  <c r="J5" i="19"/>
  <c r="G226" i="1"/>
  <c r="K5" i="19" s="1"/>
  <c r="G15" i="19"/>
  <c r="H15" i="19"/>
  <c r="I15" i="19"/>
  <c r="J15" i="19"/>
  <c r="G242" i="1"/>
  <c r="K15" i="19" s="1"/>
  <c r="G28" i="19"/>
  <c r="H28" i="19"/>
  <c r="I28" i="19"/>
  <c r="J28" i="19"/>
  <c r="G238" i="1"/>
  <c r="K28" i="19"/>
  <c r="G108" i="19"/>
  <c r="H108" i="19"/>
  <c r="I108" i="19"/>
  <c r="J108" i="19"/>
  <c r="G359" i="1"/>
  <c r="K108" i="19" s="1"/>
  <c r="G45" i="19"/>
  <c r="H45" i="19"/>
  <c r="I45" i="19"/>
  <c r="J45" i="19"/>
  <c r="G189" i="1"/>
  <c r="K45" i="19" s="1"/>
  <c r="G123" i="19"/>
  <c r="H123" i="19"/>
  <c r="I123" i="19"/>
  <c r="J123" i="19"/>
  <c r="G592" i="1"/>
  <c r="K123" i="19" s="1"/>
  <c r="G12" i="19"/>
  <c r="H12" i="19"/>
  <c r="I12" i="19"/>
  <c r="J12" i="19"/>
  <c r="G290" i="1"/>
  <c r="K12" i="19"/>
  <c r="G6" i="19"/>
  <c r="H6" i="19"/>
  <c r="I6" i="19"/>
  <c r="J6" i="19"/>
  <c r="G292" i="1"/>
  <c r="K6" i="19" s="1"/>
  <c r="G25" i="19"/>
  <c r="H25" i="19"/>
  <c r="I25" i="19"/>
  <c r="J25" i="19"/>
  <c r="K25" i="19"/>
  <c r="G128" i="19"/>
  <c r="H128" i="19"/>
  <c r="I128" i="19"/>
  <c r="J128" i="19"/>
  <c r="G169" i="1"/>
  <c r="K128" i="19" s="1"/>
  <c r="G131" i="19"/>
  <c r="H131" i="19"/>
  <c r="I131" i="19"/>
  <c r="J131" i="19"/>
  <c r="G176" i="1"/>
  <c r="K131" i="19"/>
  <c r="G121" i="19"/>
  <c r="H121" i="19"/>
  <c r="I121" i="19"/>
  <c r="J121" i="19"/>
  <c r="G113" i="1"/>
  <c r="K121" i="19"/>
  <c r="G36" i="19"/>
  <c r="H36" i="19"/>
  <c r="I36" i="19"/>
  <c r="J36" i="19"/>
  <c r="G733" i="1"/>
  <c r="K36" i="19"/>
  <c r="G132" i="19"/>
  <c r="H132" i="19"/>
  <c r="I132" i="19"/>
  <c r="J132" i="19"/>
  <c r="K132" i="19"/>
  <c r="G62" i="19"/>
  <c r="H62" i="19"/>
  <c r="I62" i="19"/>
  <c r="J62" i="19"/>
  <c r="G201" i="1"/>
  <c r="K62" i="19" s="1"/>
  <c r="G37" i="19"/>
  <c r="H37" i="19"/>
  <c r="I37" i="19"/>
  <c r="J37" i="19"/>
  <c r="K37" i="19"/>
  <c r="G32" i="19"/>
  <c r="H32" i="19"/>
  <c r="I32" i="19"/>
  <c r="J32" i="19"/>
  <c r="G229" i="1"/>
  <c r="K32" i="19" s="1"/>
  <c r="G33" i="19"/>
  <c r="H33" i="19"/>
  <c r="I33" i="19"/>
  <c r="J33" i="19"/>
  <c r="G230" i="1"/>
  <c r="K33" i="19"/>
  <c r="G74" i="19"/>
  <c r="H74" i="19"/>
  <c r="I74" i="19"/>
  <c r="J74" i="19"/>
  <c r="G373" i="1"/>
  <c r="K74" i="19"/>
  <c r="G78" i="19"/>
  <c r="H78" i="19"/>
  <c r="I78" i="19"/>
  <c r="J78" i="19"/>
  <c r="G369" i="1"/>
  <c r="K78" i="19"/>
  <c r="G38" i="19"/>
  <c r="H38" i="19"/>
  <c r="I38" i="19"/>
  <c r="J38" i="19"/>
  <c r="G377" i="1"/>
  <c r="G17" i="19"/>
  <c r="H17" i="19"/>
  <c r="I17" i="19"/>
  <c r="J17" i="19"/>
  <c r="K17" i="19"/>
  <c r="G23" i="19"/>
  <c r="H23" i="19"/>
  <c r="I23" i="19"/>
  <c r="J23" i="19"/>
  <c r="G69" i="19"/>
  <c r="H69" i="19"/>
  <c r="I69" i="19"/>
  <c r="J69" i="19"/>
  <c r="G874" i="1"/>
  <c r="G80" i="19"/>
  <c r="H80" i="19"/>
  <c r="I80" i="19"/>
  <c r="J80" i="19"/>
  <c r="G870" i="1"/>
  <c r="K80" i="19"/>
  <c r="G72" i="19"/>
  <c r="H72" i="19"/>
  <c r="I72" i="19"/>
  <c r="J72" i="19"/>
  <c r="G368" i="1"/>
  <c r="K72" i="19"/>
  <c r="G31" i="19"/>
  <c r="H31" i="19"/>
  <c r="I31" i="19"/>
  <c r="J31" i="19"/>
  <c r="G883" i="1"/>
  <c r="K31" i="19"/>
  <c r="G68" i="19"/>
  <c r="H68" i="19"/>
  <c r="I68" i="19"/>
  <c r="J68" i="19"/>
  <c r="G203" i="1"/>
  <c r="G66" i="19"/>
  <c r="H66" i="19"/>
  <c r="I66" i="19"/>
  <c r="J66" i="19"/>
  <c r="K66" i="19"/>
  <c r="G43" i="19"/>
  <c r="H43" i="19"/>
  <c r="I43" i="19"/>
  <c r="J43" i="19"/>
  <c r="G160" i="1"/>
  <c r="K43" i="19" s="1"/>
  <c r="G76" i="19"/>
  <c r="H76" i="19"/>
  <c r="I76" i="19"/>
  <c r="J76" i="19"/>
  <c r="G200" i="1"/>
  <c r="K76" i="19" s="1"/>
  <c r="G51" i="19"/>
  <c r="H51" i="19"/>
  <c r="I51" i="19"/>
  <c r="J51" i="19"/>
  <c r="K51" i="19"/>
  <c r="G19" i="19"/>
  <c r="H19" i="19"/>
  <c r="I19" i="19"/>
  <c r="J19" i="19"/>
  <c r="G124" i="1"/>
  <c r="K19" i="19"/>
  <c r="G83" i="19"/>
  <c r="H83" i="19"/>
  <c r="I83" i="19"/>
  <c r="J83" i="19"/>
  <c r="G121" i="1"/>
  <c r="K83" i="19"/>
  <c r="G81" i="19"/>
  <c r="H81" i="19"/>
  <c r="I81" i="19"/>
  <c r="J81" i="19"/>
  <c r="G597" i="1"/>
  <c r="G42" i="19"/>
  <c r="H42" i="19"/>
  <c r="I42" i="19"/>
  <c r="J42" i="19"/>
  <c r="G604" i="1"/>
  <c r="K42" i="19"/>
  <c r="G82" i="19"/>
  <c r="H82" i="19"/>
  <c r="I82" i="19"/>
  <c r="J82" i="19"/>
  <c r="G453" i="1"/>
  <c r="K82" i="19"/>
  <c r="G40" i="19"/>
  <c r="H40" i="19"/>
  <c r="I40" i="19"/>
  <c r="J40" i="19"/>
  <c r="G606" i="1"/>
  <c r="K40" i="19"/>
  <c r="G97" i="19"/>
  <c r="H97" i="19"/>
  <c r="I97" i="19"/>
  <c r="J97" i="19"/>
  <c r="G438" i="1"/>
  <c r="G3" i="19"/>
  <c r="H3" i="19"/>
  <c r="I3" i="19"/>
  <c r="J3" i="19"/>
  <c r="G291" i="1"/>
  <c r="K3" i="19"/>
  <c r="G116" i="19"/>
  <c r="H116" i="19"/>
  <c r="I116" i="19"/>
  <c r="J116" i="19"/>
  <c r="G434" i="1"/>
  <c r="K116" i="19"/>
  <c r="G112" i="19"/>
  <c r="H112" i="19"/>
  <c r="I112" i="19"/>
  <c r="J112" i="19"/>
  <c r="G433" i="1"/>
  <c r="K112" i="19"/>
  <c r="G107" i="19"/>
  <c r="H107" i="19"/>
  <c r="I107" i="19"/>
  <c r="J107" i="19"/>
  <c r="G436" i="1"/>
  <c r="G113" i="19"/>
  <c r="H113" i="19"/>
  <c r="I113" i="19"/>
  <c r="J113" i="19"/>
  <c r="G440" i="1"/>
  <c r="K113" i="19"/>
  <c r="G111" i="19"/>
  <c r="H111" i="19"/>
  <c r="I111" i="19"/>
  <c r="J111" i="19"/>
  <c r="G437" i="1"/>
  <c r="K111" i="19"/>
  <c r="G55" i="19"/>
  <c r="H55" i="19"/>
  <c r="I55" i="19"/>
  <c r="J55" i="19"/>
  <c r="G116" i="1"/>
  <c r="K55" i="19"/>
  <c r="G71" i="19"/>
  <c r="H71" i="19"/>
  <c r="I71" i="19"/>
  <c r="J71" i="19"/>
  <c r="G718" i="1"/>
  <c r="K71" i="19" s="1"/>
  <c r="G114" i="19"/>
  <c r="H114" i="19"/>
  <c r="I114" i="19"/>
  <c r="J114" i="19"/>
  <c r="G435" i="1"/>
  <c r="K114" i="19"/>
  <c r="G124" i="19"/>
  <c r="H124" i="19"/>
  <c r="I124" i="19"/>
  <c r="J124" i="19"/>
  <c r="G174" i="1"/>
  <c r="K124" i="19"/>
  <c r="G133" i="19"/>
  <c r="H133" i="19"/>
  <c r="I133" i="19"/>
  <c r="J133" i="19"/>
  <c r="K133" i="19"/>
  <c r="G138" i="19"/>
  <c r="H138" i="19"/>
  <c r="I138" i="19"/>
  <c r="J138" i="19"/>
  <c r="G859" i="1"/>
  <c r="K138" i="19"/>
  <c r="G125" i="19"/>
  <c r="H125" i="19"/>
  <c r="I125" i="19"/>
  <c r="J125" i="19"/>
  <c r="G694" i="1"/>
  <c r="K125" i="19" s="1"/>
  <c r="G64" i="19"/>
  <c r="H64" i="19"/>
  <c r="I64" i="19"/>
  <c r="J64" i="19"/>
  <c r="G719" i="1"/>
  <c r="K64" i="19" s="1"/>
  <c r="G57" i="19"/>
  <c r="H57" i="19"/>
  <c r="I57" i="19"/>
  <c r="J57" i="19"/>
  <c r="G736" i="1"/>
  <c r="K57" i="19" s="1"/>
  <c r="G47" i="19"/>
  <c r="H47" i="19"/>
  <c r="I47" i="19"/>
  <c r="J47" i="19"/>
  <c r="G710" i="1"/>
  <c r="K47" i="19"/>
  <c r="G30" i="19"/>
  <c r="H30" i="19"/>
  <c r="I30" i="19"/>
  <c r="J30" i="19"/>
  <c r="K30" i="19"/>
  <c r="G50" i="19"/>
  <c r="H50" i="19"/>
  <c r="I50" i="19"/>
  <c r="J50" i="19"/>
  <c r="G239" i="1"/>
  <c r="K50" i="19"/>
  <c r="G54" i="19"/>
  <c r="H54" i="19"/>
  <c r="I54" i="19"/>
  <c r="J54" i="19"/>
  <c r="G193" i="1"/>
  <c r="K54" i="19" s="1"/>
  <c r="G109" i="19"/>
  <c r="H109" i="19"/>
  <c r="I109" i="19"/>
  <c r="J109" i="19"/>
  <c r="G687" i="1"/>
  <c r="K109" i="19"/>
  <c r="G149" i="19"/>
  <c r="H149" i="19"/>
  <c r="I149" i="19"/>
  <c r="J149" i="19"/>
  <c r="K149" i="19"/>
  <c r="G142" i="19"/>
  <c r="H142" i="19"/>
  <c r="I142" i="19"/>
  <c r="J142" i="19"/>
  <c r="G692" i="1"/>
  <c r="K142" i="19" s="1"/>
  <c r="G122" i="19"/>
  <c r="H122" i="19"/>
  <c r="I122" i="19"/>
  <c r="J122" i="19"/>
  <c r="G704" i="1"/>
  <c r="K122" i="19"/>
  <c r="G135" i="19"/>
  <c r="H135" i="19"/>
  <c r="I135" i="19"/>
  <c r="J135" i="19"/>
  <c r="G700" i="1"/>
  <c r="K135" i="19" s="1"/>
  <c r="G154" i="19"/>
  <c r="H154" i="19"/>
  <c r="I154" i="19"/>
  <c r="J154" i="19"/>
  <c r="K154" i="19"/>
  <c r="G157" i="19"/>
  <c r="H157" i="19"/>
  <c r="I157" i="19"/>
  <c r="J157" i="19"/>
  <c r="K157" i="19"/>
  <c r="G143" i="19"/>
  <c r="H143" i="19"/>
  <c r="I143" i="19"/>
  <c r="J143" i="19"/>
  <c r="K143" i="19"/>
  <c r="G365" i="1"/>
  <c r="K126" i="19"/>
  <c r="J126" i="19"/>
  <c r="I126" i="19"/>
  <c r="H126" i="19"/>
  <c r="G126" i="19"/>
  <c r="G706" i="1"/>
  <c r="J2" i="8"/>
  <c r="J3" i="8"/>
  <c r="J4" i="8"/>
  <c r="J5" i="8"/>
  <c r="J6" i="8"/>
  <c r="J7" i="8"/>
  <c r="J8" i="8"/>
  <c r="J9" i="8"/>
  <c r="G110" i="1"/>
  <c r="J11" i="8"/>
  <c r="J12" i="8"/>
  <c r="G586" i="1"/>
  <c r="J13" i="8"/>
  <c r="J14" i="8"/>
  <c r="J15" i="8"/>
  <c r="G111" i="1"/>
  <c r="J16" i="8" s="1"/>
  <c r="J17" i="8"/>
  <c r="G112" i="1"/>
  <c r="J18" i="8" s="1"/>
  <c r="J19" i="8"/>
  <c r="J20" i="8"/>
  <c r="G444" i="1"/>
  <c r="J21" i="8"/>
  <c r="G170" i="1"/>
  <c r="J22" i="8"/>
  <c r="G584" i="1"/>
  <c r="J23" i="8" s="1"/>
  <c r="J24" i="8"/>
  <c r="J25" i="8"/>
  <c r="J26" i="8"/>
  <c r="G157" i="1"/>
  <c r="J28" i="8"/>
  <c r="G103" i="1"/>
  <c r="J29" i="8" s="1"/>
  <c r="J30" i="8"/>
  <c r="J31" i="8"/>
  <c r="J33" i="8"/>
  <c r="J34" i="8"/>
  <c r="G184" i="1"/>
  <c r="J35" i="8"/>
  <c r="J36" i="8"/>
  <c r="G860" i="1"/>
  <c r="J37" i="8" s="1"/>
  <c r="G361" i="1"/>
  <c r="J38" i="8"/>
  <c r="J39" i="8"/>
  <c r="J41" i="8"/>
  <c r="G363" i="1"/>
  <c r="J42" i="8"/>
  <c r="J43" i="8"/>
  <c r="J44" i="8"/>
  <c r="J45" i="8"/>
  <c r="G360" i="1"/>
  <c r="J46" i="8"/>
  <c r="G97" i="1"/>
  <c r="J47" i="8" s="1"/>
  <c r="G358" i="1"/>
  <c r="J48" i="8" s="1"/>
  <c r="J49" i="8"/>
  <c r="J50" i="8"/>
  <c r="G102" i="1"/>
  <c r="J51" i="8"/>
  <c r="J52" i="8"/>
  <c r="J53" i="8"/>
  <c r="J54" i="8"/>
  <c r="G98" i="1"/>
  <c r="J55" i="8" s="1"/>
  <c r="J56" i="8"/>
  <c r="G441" i="1"/>
  <c r="J57" i="8"/>
  <c r="G678" i="1"/>
  <c r="J58" i="8" s="1"/>
  <c r="J59" i="8"/>
  <c r="J60" i="8"/>
  <c r="J61" i="8"/>
  <c r="J62" i="8"/>
  <c r="G452" i="1"/>
  <c r="J63" i="8"/>
  <c r="J64" i="8"/>
  <c r="G122" i="1"/>
  <c r="J65" i="8"/>
  <c r="G123" i="1"/>
  <c r="J11" i="13" s="1"/>
  <c r="G370" i="1"/>
  <c r="J67" i="8" s="1"/>
  <c r="J69" i="8"/>
  <c r="G714" i="1"/>
  <c r="J71" i="8" s="1"/>
  <c r="J72" i="8"/>
  <c r="J73" i="8"/>
  <c r="J75" i="8"/>
  <c r="G372" i="1"/>
  <c r="J77" i="8"/>
  <c r="G192" i="1"/>
  <c r="J78" i="8" s="1"/>
  <c r="J79" i="8"/>
  <c r="G367" i="1"/>
  <c r="J80" i="8"/>
  <c r="G117" i="1"/>
  <c r="J81" i="8" s="1"/>
  <c r="J82" i="8"/>
  <c r="G887" i="1"/>
  <c r="J83" i="8" s="1"/>
  <c r="G185" i="1"/>
  <c r="J84" i="8" s="1"/>
  <c r="J85" i="8"/>
  <c r="J86" i="8"/>
  <c r="J87" i="8"/>
  <c r="J88" i="8"/>
  <c r="J89" i="8"/>
  <c r="J90" i="8"/>
  <c r="J91" i="8"/>
  <c r="G877" i="1"/>
  <c r="J92" i="8"/>
  <c r="G378" i="1"/>
  <c r="J93" i="8" s="1"/>
  <c r="J94" i="8"/>
  <c r="J95" i="8"/>
  <c r="G127" i="1"/>
  <c r="J96" i="8"/>
  <c r="G608" i="1"/>
  <c r="J97" i="8"/>
  <c r="J98" i="8"/>
  <c r="G376" i="1"/>
  <c r="J99" i="8"/>
  <c r="G129" i="1"/>
  <c r="J100" i="8" s="1"/>
  <c r="G457" i="1"/>
  <c r="J101" i="8" s="1"/>
  <c r="J103" i="8"/>
  <c r="J104" i="8"/>
  <c r="J105" i="8"/>
  <c r="G289" i="1"/>
  <c r="J106" i="8" s="1"/>
  <c r="J107" i="8"/>
  <c r="J108" i="8"/>
  <c r="J109" i="8"/>
  <c r="J110" i="8"/>
  <c r="J111" i="8"/>
  <c r="J112" i="8"/>
  <c r="J113" i="8"/>
  <c r="J114" i="8"/>
  <c r="J115" i="8"/>
  <c r="G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J2" i="13"/>
  <c r="J3" i="13"/>
  <c r="J4" i="13"/>
  <c r="J6" i="13"/>
  <c r="J7" i="13"/>
  <c r="J8" i="13"/>
  <c r="J10" i="13"/>
  <c r="J12" i="13"/>
  <c r="G232" i="1"/>
  <c r="J16" i="13"/>
  <c r="G231" i="1"/>
  <c r="J17" i="13" s="1"/>
  <c r="G217" i="1"/>
  <c r="J18" i="13"/>
  <c r="G236" i="1"/>
  <c r="J19" i="13"/>
  <c r="J20" i="13"/>
  <c r="J21" i="13"/>
  <c r="J22" i="13"/>
  <c r="G2" i="13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" i="12"/>
  <c r="G3" i="12"/>
  <c r="G4" i="12"/>
  <c r="J5" i="12"/>
  <c r="J6" i="12"/>
  <c r="G708" i="1"/>
  <c r="J7" i="12" s="1"/>
  <c r="J8" i="12"/>
  <c r="G731" i="1"/>
  <c r="J10" i="12"/>
  <c r="G460" i="1"/>
  <c r="J11" i="12"/>
  <c r="J12" i="12"/>
  <c r="J13" i="12"/>
  <c r="J14" i="12"/>
  <c r="J15" i="12"/>
  <c r="J16" i="12"/>
  <c r="J17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J3" i="11"/>
  <c r="N3" i="11" s="1"/>
  <c r="G133" i="1"/>
  <c r="J13" i="11"/>
  <c r="N13" i="11" s="1"/>
  <c r="J18" i="11"/>
  <c r="N18" i="11"/>
  <c r="J23" i="11"/>
  <c r="N23" i="11"/>
  <c r="G577" i="1"/>
  <c r="J28" i="11" s="1"/>
  <c r="N28" i="11"/>
  <c r="J33" i="11"/>
  <c r="N33" i="11"/>
  <c r="J38" i="11"/>
  <c r="N38" i="11" s="1"/>
  <c r="J43" i="11"/>
  <c r="N43" i="11" s="1"/>
  <c r="J48" i="11"/>
  <c r="N48" i="11"/>
  <c r="J56" i="11"/>
  <c r="N53" i="11"/>
  <c r="G197" i="1"/>
  <c r="J58" i="11" s="1"/>
  <c r="N58" i="11" s="1"/>
  <c r="J63" i="11"/>
  <c r="N63" i="11" s="1"/>
  <c r="G379" i="1"/>
  <c r="J68" i="11" s="1"/>
  <c r="N68" i="11"/>
  <c r="G163" i="1"/>
  <c r="J73" i="11" s="1"/>
  <c r="N73" i="11" s="1"/>
  <c r="J78" i="11"/>
  <c r="N78" i="11" s="1"/>
  <c r="J83" i="11"/>
  <c r="N83" i="11" s="1"/>
  <c r="J88" i="11"/>
  <c r="N88" i="11" s="1"/>
  <c r="J93" i="11"/>
  <c r="N93" i="11" s="1"/>
  <c r="J98" i="11"/>
  <c r="N98" i="11" s="1"/>
  <c r="J103" i="11"/>
  <c r="N103" i="11" s="1"/>
  <c r="J108" i="11"/>
  <c r="N108" i="11"/>
  <c r="J113" i="11"/>
  <c r="N113" i="11" s="1"/>
  <c r="J118" i="11"/>
  <c r="N118" i="11" s="1"/>
  <c r="J123" i="11"/>
  <c r="N123" i="11" s="1"/>
  <c r="J129" i="11"/>
  <c r="N128" i="11" s="1"/>
  <c r="G126" i="1"/>
  <c r="J134" i="11" s="1"/>
  <c r="N133" i="11" s="1"/>
  <c r="J138" i="11"/>
  <c r="N138" i="11"/>
  <c r="J143" i="11"/>
  <c r="N143" i="11"/>
  <c r="G729" i="1"/>
  <c r="J148" i="11" s="1"/>
  <c r="N148" i="11" s="1"/>
  <c r="J153" i="11"/>
  <c r="N153" i="11" s="1"/>
  <c r="J158" i="11"/>
  <c r="N158" i="11" s="1"/>
  <c r="J163" i="11"/>
  <c r="N163" i="11" s="1"/>
  <c r="J168" i="11"/>
  <c r="N168" i="11" s="1"/>
  <c r="G734" i="1"/>
  <c r="J173" i="11" s="1"/>
  <c r="N173" i="11"/>
  <c r="J178" i="11"/>
  <c r="N178" i="11"/>
  <c r="J184" i="11"/>
  <c r="N183" i="11" s="1"/>
  <c r="J193" i="11"/>
  <c r="N193" i="11"/>
  <c r="G450" i="1"/>
  <c r="J198" i="11"/>
  <c r="N198" i="11"/>
  <c r="G371" i="1"/>
  <c r="J211" i="11" s="1"/>
  <c r="N208" i="11" s="1"/>
  <c r="J216" i="11"/>
  <c r="N213" i="11"/>
  <c r="J220" i="11"/>
  <c r="N218" i="11" s="1"/>
  <c r="G209" i="1"/>
  <c r="J223" i="11"/>
  <c r="N223" i="11" s="1"/>
  <c r="G3" i="11"/>
  <c r="G4" i="11"/>
  <c r="G5" i="11"/>
  <c r="G6" i="11"/>
  <c r="G8" i="11"/>
  <c r="G9" i="11"/>
  <c r="G10" i="11"/>
  <c r="G11" i="11"/>
  <c r="G13" i="11"/>
  <c r="G14" i="11"/>
  <c r="G15" i="11"/>
  <c r="G16" i="11"/>
  <c r="G18" i="11"/>
  <c r="G19" i="11"/>
  <c r="G20" i="11"/>
  <c r="G21" i="11"/>
  <c r="G23" i="11"/>
  <c r="G24" i="11"/>
  <c r="G25" i="11"/>
  <c r="G26" i="11"/>
  <c r="G28" i="11"/>
  <c r="G29" i="11"/>
  <c r="G30" i="11"/>
  <c r="G31" i="11"/>
  <c r="G33" i="11"/>
  <c r="G34" i="11"/>
  <c r="G35" i="11"/>
  <c r="G36" i="11"/>
  <c r="G38" i="11"/>
  <c r="G39" i="11"/>
  <c r="G40" i="11"/>
  <c r="G41" i="11"/>
  <c r="G43" i="11"/>
  <c r="G44" i="11"/>
  <c r="G45" i="11"/>
  <c r="G46" i="11"/>
  <c r="G48" i="11"/>
  <c r="G49" i="11"/>
  <c r="G50" i="11"/>
  <c r="G51" i="11"/>
  <c r="G53" i="11"/>
  <c r="G54" i="11"/>
  <c r="G55" i="11"/>
  <c r="G56" i="11"/>
  <c r="G58" i="11"/>
  <c r="G59" i="11"/>
  <c r="G60" i="11"/>
  <c r="G61" i="11"/>
  <c r="G63" i="11"/>
  <c r="G64" i="11"/>
  <c r="G65" i="11"/>
  <c r="G66" i="11"/>
  <c r="G68" i="11"/>
  <c r="G69" i="11"/>
  <c r="G70" i="11"/>
  <c r="G71" i="11"/>
  <c r="G73" i="11"/>
  <c r="G74" i="11"/>
  <c r="G75" i="11"/>
  <c r="G76" i="11"/>
  <c r="G78" i="11"/>
  <c r="G79" i="11"/>
  <c r="G80" i="11"/>
  <c r="G81" i="11"/>
  <c r="G83" i="11"/>
  <c r="G84" i="11"/>
  <c r="G85" i="11"/>
  <c r="G86" i="11"/>
  <c r="G88" i="11"/>
  <c r="G89" i="11"/>
  <c r="G90" i="11"/>
  <c r="G91" i="11"/>
  <c r="G93" i="11"/>
  <c r="G94" i="11"/>
  <c r="G95" i="11"/>
  <c r="G96" i="11"/>
  <c r="G98" i="11"/>
  <c r="G99" i="11"/>
  <c r="G100" i="11"/>
  <c r="G101" i="11"/>
  <c r="G103" i="11"/>
  <c r="G104" i="11"/>
  <c r="G105" i="11"/>
  <c r="G106" i="11"/>
  <c r="G108" i="11"/>
  <c r="G109" i="11"/>
  <c r="G110" i="11"/>
  <c r="G111" i="11"/>
  <c r="G113" i="11"/>
  <c r="G114" i="11"/>
  <c r="G115" i="11"/>
  <c r="G116" i="11"/>
  <c r="G118" i="11"/>
  <c r="G119" i="11"/>
  <c r="G120" i="11"/>
  <c r="G121" i="11"/>
  <c r="G123" i="11"/>
  <c r="G124" i="11"/>
  <c r="G125" i="11"/>
  <c r="G126" i="11"/>
  <c r="G128" i="11"/>
  <c r="G129" i="11"/>
  <c r="G130" i="11"/>
  <c r="G131" i="11"/>
  <c r="G133" i="11"/>
  <c r="G134" i="11"/>
  <c r="G135" i="11"/>
  <c r="G136" i="11"/>
  <c r="G138" i="11"/>
  <c r="G139" i="11"/>
  <c r="G140" i="11"/>
  <c r="G141" i="11"/>
  <c r="G143" i="11"/>
  <c r="G144" i="11"/>
  <c r="G145" i="11"/>
  <c r="G146" i="11"/>
  <c r="G148" i="11"/>
  <c r="G149" i="11"/>
  <c r="G150" i="11"/>
  <c r="G151" i="11"/>
  <c r="G153" i="11"/>
  <c r="G154" i="11"/>
  <c r="G155" i="11"/>
  <c r="G156" i="11"/>
  <c r="G158" i="11"/>
  <c r="G159" i="11"/>
  <c r="G160" i="11"/>
  <c r="G161" i="11"/>
  <c r="G163" i="11"/>
  <c r="G164" i="11"/>
  <c r="G165" i="11"/>
  <c r="G166" i="11"/>
  <c r="G168" i="11"/>
  <c r="G169" i="11"/>
  <c r="G170" i="11"/>
  <c r="G171" i="11"/>
  <c r="G173" i="11"/>
  <c r="G174" i="11"/>
  <c r="G175" i="11"/>
  <c r="G176" i="11"/>
  <c r="G178" i="11"/>
  <c r="G179" i="11"/>
  <c r="G180" i="11"/>
  <c r="G181" i="11"/>
  <c r="G183" i="11"/>
  <c r="G184" i="11"/>
  <c r="G185" i="11"/>
  <c r="G186" i="11"/>
  <c r="G188" i="11"/>
  <c r="G189" i="11"/>
  <c r="G190" i="11"/>
  <c r="G191" i="11"/>
  <c r="G193" i="11"/>
  <c r="G194" i="11"/>
  <c r="G195" i="11"/>
  <c r="G196" i="11"/>
  <c r="G198" i="11"/>
  <c r="G199" i="11"/>
  <c r="G200" i="11"/>
  <c r="G201" i="11"/>
  <c r="G203" i="11"/>
  <c r="G204" i="11"/>
  <c r="G205" i="11"/>
  <c r="G206" i="11"/>
  <c r="G208" i="11"/>
  <c r="G209" i="11"/>
  <c r="G210" i="11"/>
  <c r="G211" i="11"/>
  <c r="G213" i="11"/>
  <c r="G214" i="11"/>
  <c r="G215" i="11"/>
  <c r="G216" i="11"/>
  <c r="G218" i="11"/>
  <c r="G219" i="11"/>
  <c r="G220" i="11"/>
  <c r="G221" i="11"/>
  <c r="G223" i="11"/>
  <c r="G224" i="11"/>
  <c r="G225" i="11"/>
  <c r="G226" i="11"/>
  <c r="G187" i="1"/>
  <c r="J3" i="14" s="1"/>
  <c r="N3" i="14" s="1"/>
  <c r="G18" i="14"/>
  <c r="G38" i="14"/>
  <c r="G23" i="14"/>
  <c r="G3" i="14"/>
  <c r="G8" i="14"/>
  <c r="G28" i="14"/>
  <c r="G33" i="14"/>
  <c r="L204" i="14"/>
  <c r="L10" i="20" s="1"/>
  <c r="W204" i="14"/>
  <c r="W10" i="20" s="1"/>
  <c r="G13" i="14"/>
  <c r="S205" i="14"/>
  <c r="S24" i="20" s="1"/>
  <c r="G212" i="1"/>
  <c r="J226" i="11" s="1"/>
  <c r="J225" i="11"/>
  <c r="J224" i="11"/>
  <c r="G717" i="1"/>
  <c r="J221" i="11" s="1"/>
  <c r="J219" i="11"/>
  <c r="J218" i="11"/>
  <c r="G867" i="1"/>
  <c r="J215" i="11" s="1"/>
  <c r="J214" i="11"/>
  <c r="J213" i="11"/>
  <c r="J210" i="11"/>
  <c r="J209" i="11"/>
  <c r="J208" i="11"/>
  <c r="J206" i="11"/>
  <c r="J205" i="11"/>
  <c r="J203" i="11"/>
  <c r="J201" i="11"/>
  <c r="J200" i="11"/>
  <c r="G449" i="1"/>
  <c r="J199" i="11" s="1"/>
  <c r="J196" i="11"/>
  <c r="J195" i="11"/>
  <c r="J194" i="11"/>
  <c r="G207" i="1"/>
  <c r="J191" i="11"/>
  <c r="J190" i="11"/>
  <c r="J189" i="11"/>
  <c r="J186" i="11"/>
  <c r="J185" i="11"/>
  <c r="J183" i="11"/>
  <c r="K3" i="18"/>
  <c r="K4" i="18"/>
  <c r="K5" i="18"/>
  <c r="K6" i="18"/>
  <c r="K7" i="18"/>
  <c r="K8" i="18"/>
  <c r="K9" i="18"/>
  <c r="K10" i="18"/>
  <c r="K11" i="18"/>
  <c r="U204" i="18" s="1"/>
  <c r="U12" i="20" s="1"/>
  <c r="K12" i="18"/>
  <c r="K13" i="18"/>
  <c r="K14" i="18"/>
  <c r="K15" i="18"/>
  <c r="K16" i="18"/>
  <c r="G237" i="1"/>
  <c r="K17" i="18" s="1"/>
  <c r="G610" i="1"/>
  <c r="K18" i="18" s="1"/>
  <c r="K19" i="18"/>
  <c r="K20" i="18"/>
  <c r="K21" i="18"/>
  <c r="K22" i="18"/>
  <c r="G458" i="1"/>
  <c r="K23" i="18" s="1"/>
  <c r="E202" i="18" s="1"/>
  <c r="K24" i="18"/>
  <c r="G462" i="1"/>
  <c r="K25" i="18"/>
  <c r="K26" i="18"/>
  <c r="G724" i="1"/>
  <c r="K27" i="18" s="1"/>
  <c r="M202" i="18" s="1"/>
  <c r="K28" i="18"/>
  <c r="K29" i="18"/>
  <c r="K30" i="18"/>
  <c r="H3" i="18"/>
  <c r="H4" i="18"/>
  <c r="H5" i="18"/>
  <c r="H6" i="18"/>
  <c r="H7" i="18"/>
  <c r="H8" i="18"/>
  <c r="O205" i="18" s="1"/>
  <c r="O26" i="20" s="1"/>
  <c r="H9" i="18"/>
  <c r="H10" i="18"/>
  <c r="M205" i="18" s="1"/>
  <c r="M26" i="20" s="1"/>
  <c r="H11" i="18"/>
  <c r="H12" i="18"/>
  <c r="H13" i="18"/>
  <c r="H14" i="18"/>
  <c r="H15" i="18"/>
  <c r="H16" i="18"/>
  <c r="H17" i="18"/>
  <c r="H18" i="18"/>
  <c r="W207" i="18" s="1"/>
  <c r="W54" i="20" s="1"/>
  <c r="H19" i="18"/>
  <c r="H20" i="18"/>
  <c r="H21" i="18"/>
  <c r="H22" i="18"/>
  <c r="H23" i="18"/>
  <c r="H24" i="18"/>
  <c r="H25" i="18"/>
  <c r="H26" i="18"/>
  <c r="F206" i="18" s="1"/>
  <c r="F41" i="20" s="1"/>
  <c r="H27" i="18"/>
  <c r="H28" i="18"/>
  <c r="H29" i="18"/>
  <c r="H30" i="18"/>
  <c r="B207" i="18"/>
  <c r="J206" i="18"/>
  <c r="J41" i="20" s="1"/>
  <c r="R206" i="18"/>
  <c r="R41" i="20" s="1"/>
  <c r="Z206" i="18"/>
  <c r="Z41" i="20" s="1"/>
  <c r="I205" i="18"/>
  <c r="I26" i="20" s="1"/>
  <c r="U205" i="18"/>
  <c r="U26" i="20" s="1"/>
  <c r="Y205" i="18"/>
  <c r="Y26" i="20" s="1"/>
  <c r="C204" i="18"/>
  <c r="C12" i="20"/>
  <c r="D204" i="18"/>
  <c r="D12" i="20" s="1"/>
  <c r="G204" i="18"/>
  <c r="G12" i="20" s="1"/>
  <c r="H204" i="18"/>
  <c r="H12" i="20" s="1"/>
  <c r="K204" i="18"/>
  <c r="K12" i="20" s="1"/>
  <c r="L204" i="18"/>
  <c r="L12" i="20" s="1"/>
  <c r="N204" i="18"/>
  <c r="N12" i="20" s="1"/>
  <c r="O204" i="18"/>
  <c r="O12" i="20" s="1"/>
  <c r="P204" i="18"/>
  <c r="P12" i="20" s="1"/>
  <c r="R204" i="18"/>
  <c r="R12" i="20" s="1"/>
  <c r="S204" i="18"/>
  <c r="S12" i="20" s="1"/>
  <c r="T204" i="18"/>
  <c r="T12" i="20" s="1"/>
  <c r="V204" i="18"/>
  <c r="V12" i="20" s="1"/>
  <c r="W204" i="18"/>
  <c r="W12" i="20" s="1"/>
  <c r="X204" i="18"/>
  <c r="X12" i="20" s="1"/>
  <c r="Z204" i="18"/>
  <c r="Z12" i="20" s="1"/>
  <c r="B204" i="18"/>
  <c r="C202" i="18"/>
  <c r="D202" i="18"/>
  <c r="F202" i="18"/>
  <c r="G202" i="18"/>
  <c r="I202" i="18"/>
  <c r="J202" i="18"/>
  <c r="K202" i="18"/>
  <c r="L202" i="18"/>
  <c r="N202" i="18"/>
  <c r="O202" i="18"/>
  <c r="Q202" i="18"/>
  <c r="R202" i="18"/>
  <c r="S202" i="18"/>
  <c r="T202" i="18"/>
  <c r="V202" i="18"/>
  <c r="W202" i="18"/>
  <c r="Y202" i="18"/>
  <c r="Z202" i="18"/>
  <c r="C203" i="18"/>
  <c r="D203" i="18"/>
  <c r="B203" i="18"/>
  <c r="F203" i="18"/>
  <c r="H203" i="18"/>
  <c r="I203" i="18"/>
  <c r="J203" i="18"/>
  <c r="K203" i="18"/>
  <c r="L203" i="18"/>
  <c r="M203" i="18"/>
  <c r="N203" i="18"/>
  <c r="P203" i="18"/>
  <c r="Q203" i="18"/>
  <c r="R203" i="18"/>
  <c r="S203" i="18"/>
  <c r="T203" i="18"/>
  <c r="U203" i="18"/>
  <c r="V203" i="18"/>
  <c r="X203" i="18"/>
  <c r="Y203" i="18"/>
  <c r="Z203" i="18"/>
  <c r="B202" i="18"/>
  <c r="J41" i="14"/>
  <c r="J40" i="14"/>
  <c r="J39" i="14"/>
  <c r="J38" i="14"/>
  <c r="J36" i="14"/>
  <c r="J35" i="14"/>
  <c r="G195" i="1"/>
  <c r="J34" i="14" s="1"/>
  <c r="J33" i="14"/>
  <c r="J31" i="14"/>
  <c r="J30" i="14"/>
  <c r="J29" i="14"/>
  <c r="J28" i="14"/>
  <c r="J26" i="14"/>
  <c r="J25" i="14"/>
  <c r="J24" i="14"/>
  <c r="J23" i="14"/>
  <c r="J21" i="14"/>
  <c r="J20" i="14"/>
  <c r="J19" i="14"/>
  <c r="J18" i="14"/>
  <c r="J16" i="14"/>
  <c r="J15" i="14"/>
  <c r="J14" i="14"/>
  <c r="J13" i="14"/>
  <c r="J11" i="14"/>
  <c r="J10" i="14"/>
  <c r="J9" i="14"/>
  <c r="J8" i="14"/>
  <c r="J4" i="14"/>
  <c r="J5" i="14"/>
  <c r="J6" i="14"/>
  <c r="J181" i="11"/>
  <c r="J180" i="11"/>
  <c r="J179" i="11"/>
  <c r="J176" i="11"/>
  <c r="J175" i="11"/>
  <c r="J174" i="11"/>
  <c r="J171" i="11"/>
  <c r="J170" i="11"/>
  <c r="J169" i="11"/>
  <c r="J166" i="11"/>
  <c r="J165" i="11"/>
  <c r="J164" i="11"/>
  <c r="J159" i="11"/>
  <c r="J160" i="11"/>
  <c r="J161" i="11"/>
  <c r="J126" i="11"/>
  <c r="J125" i="11"/>
  <c r="J124" i="11"/>
  <c r="J121" i="11"/>
  <c r="G685" i="1"/>
  <c r="J120" i="11" s="1"/>
  <c r="J119" i="11"/>
  <c r="J116" i="11"/>
  <c r="J115" i="11"/>
  <c r="J114" i="11"/>
  <c r="J111" i="11"/>
  <c r="J110" i="11"/>
  <c r="J109" i="11"/>
  <c r="J106" i="11"/>
  <c r="J105" i="11"/>
  <c r="J104" i="11"/>
  <c r="J101" i="11"/>
  <c r="J100" i="11"/>
  <c r="J99" i="11"/>
  <c r="J96" i="11"/>
  <c r="J95" i="11"/>
  <c r="J94" i="11"/>
  <c r="J91" i="11"/>
  <c r="J90" i="11"/>
  <c r="J89" i="11"/>
  <c r="J86" i="11"/>
  <c r="J85" i="11"/>
  <c r="J84" i="11"/>
  <c r="J81" i="11"/>
  <c r="J80" i="11"/>
  <c r="J79" i="11"/>
  <c r="J76" i="11"/>
  <c r="J75" i="11"/>
  <c r="J74" i="11"/>
  <c r="J69" i="11"/>
  <c r="J70" i="11"/>
  <c r="J71" i="11"/>
  <c r="J66" i="11"/>
  <c r="J65" i="11"/>
  <c r="J64" i="11"/>
  <c r="J61" i="11"/>
  <c r="J60" i="11"/>
  <c r="J59" i="11"/>
  <c r="J55" i="11"/>
  <c r="J54" i="11"/>
  <c r="J53" i="11"/>
  <c r="J51" i="11"/>
  <c r="J50" i="11"/>
  <c r="J49" i="11"/>
  <c r="J46" i="11"/>
  <c r="J45" i="11"/>
  <c r="J44" i="11"/>
  <c r="J41" i="11"/>
  <c r="J40" i="11"/>
  <c r="J39" i="11"/>
  <c r="G439" i="1"/>
  <c r="J36" i="11" s="1"/>
  <c r="J35" i="11"/>
  <c r="J34" i="11"/>
  <c r="J31" i="11"/>
  <c r="J30" i="11"/>
  <c r="J29" i="11"/>
  <c r="J26" i="11"/>
  <c r="J25" i="11"/>
  <c r="J24" i="11"/>
  <c r="J21" i="11"/>
  <c r="J20" i="11"/>
  <c r="J19" i="11"/>
  <c r="J16" i="11"/>
  <c r="J15" i="11"/>
  <c r="J14" i="11"/>
  <c r="J11" i="11"/>
  <c r="J10" i="11"/>
  <c r="J9" i="11"/>
  <c r="J6" i="11"/>
  <c r="J5" i="11"/>
  <c r="J4" i="11"/>
  <c r="K3" i="17"/>
  <c r="K4" i="17"/>
  <c r="K5" i="17"/>
  <c r="K6" i="17"/>
  <c r="K7" i="17"/>
  <c r="F207" i="17" s="1"/>
  <c r="F53" i="20" s="1"/>
  <c r="K8" i="17"/>
  <c r="K9" i="17"/>
  <c r="K10" i="17"/>
  <c r="K11" i="17"/>
  <c r="K12" i="17"/>
  <c r="K13" i="17"/>
  <c r="K14" i="17"/>
  <c r="K15" i="17"/>
  <c r="K16" i="17"/>
  <c r="K17" i="17"/>
  <c r="K18" i="17"/>
  <c r="K19" i="17"/>
  <c r="H3" i="17"/>
  <c r="H4" i="17"/>
  <c r="H5" i="17"/>
  <c r="H6" i="17"/>
  <c r="H7" i="17"/>
  <c r="H8" i="17"/>
  <c r="V207" i="17" s="1"/>
  <c r="V53" i="20" s="1"/>
  <c r="H9" i="17"/>
  <c r="H10" i="17"/>
  <c r="H11" i="17"/>
  <c r="H12" i="17"/>
  <c r="H13" i="17"/>
  <c r="H14" i="17"/>
  <c r="H15" i="17"/>
  <c r="H16" i="17"/>
  <c r="H17" i="17"/>
  <c r="H18" i="17"/>
  <c r="H19" i="17"/>
  <c r="E207" i="17"/>
  <c r="E53" i="20" s="1"/>
  <c r="I207" i="17"/>
  <c r="I53" i="20" s="1"/>
  <c r="M207" i="17"/>
  <c r="M53" i="20" s="1"/>
  <c r="Q207" i="17"/>
  <c r="Q53" i="20" s="1"/>
  <c r="U207" i="17"/>
  <c r="U53" i="20" s="1"/>
  <c r="Y207" i="17"/>
  <c r="Y53" i="20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G99" i="1"/>
  <c r="J38" i="6" s="1"/>
  <c r="J39" i="6"/>
  <c r="J40" i="6"/>
  <c r="J41" i="6"/>
  <c r="J42" i="6"/>
  <c r="J43" i="6"/>
  <c r="J44" i="6"/>
  <c r="J45" i="6"/>
  <c r="G362" i="1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G191" i="1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G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J156" i="11"/>
  <c r="J155" i="11"/>
  <c r="J154" i="11"/>
  <c r="J151" i="11"/>
  <c r="J150" i="11"/>
  <c r="J149" i="11"/>
  <c r="J146" i="11"/>
  <c r="G227" i="1"/>
  <c r="J145" i="11" s="1"/>
  <c r="J144" i="11"/>
  <c r="J141" i="11"/>
  <c r="J140" i="11"/>
  <c r="J139" i="11"/>
  <c r="J136" i="11"/>
  <c r="J135" i="11"/>
  <c r="J133" i="11"/>
  <c r="J131" i="11"/>
  <c r="J130" i="11"/>
  <c r="J128" i="11"/>
  <c r="J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G167" i="1"/>
  <c r="J27" i="4" s="1"/>
  <c r="J28" i="4"/>
  <c r="J29" i="4"/>
  <c r="J30" i="4"/>
  <c r="G699" i="1"/>
  <c r="J31" i="4" s="1"/>
  <c r="J32" i="4"/>
  <c r="J33" i="4"/>
  <c r="J34" i="4"/>
  <c r="J35" i="4"/>
  <c r="J36" i="4"/>
  <c r="G168" i="1"/>
  <c r="J37" i="4"/>
  <c r="G132" i="1"/>
  <c r="J38" i="4"/>
  <c r="J39" i="4"/>
  <c r="J40" i="4"/>
  <c r="G583" i="1"/>
  <c r="J41" i="4"/>
  <c r="J42" i="4"/>
  <c r="J43" i="4"/>
  <c r="J44" i="4"/>
  <c r="J45" i="4"/>
  <c r="J46" i="4"/>
  <c r="J47" i="4"/>
  <c r="G153" i="1"/>
  <c r="J48" i="4"/>
  <c r="J49" i="4"/>
  <c r="J50" i="4"/>
  <c r="J51" i="4"/>
  <c r="J52" i="4"/>
  <c r="J53" i="4"/>
  <c r="J54" i="4"/>
  <c r="J55" i="4"/>
  <c r="J56" i="4"/>
  <c r="G151" i="1"/>
  <c r="J57" i="4"/>
  <c r="J58" i="4"/>
  <c r="J59" i="4"/>
  <c r="J60" i="4"/>
  <c r="J61" i="4"/>
  <c r="J62" i="4"/>
  <c r="J63" i="4"/>
  <c r="J64" i="4"/>
  <c r="J65" i="4"/>
  <c r="J66" i="4"/>
  <c r="J67" i="4"/>
  <c r="G159" i="1"/>
  <c r="J68" i="4" s="1"/>
  <c r="G183" i="1"/>
  <c r="J69" i="4"/>
  <c r="J70" i="4"/>
  <c r="J71" i="4"/>
  <c r="J72" i="4"/>
  <c r="J73" i="4"/>
  <c r="G161" i="1"/>
  <c r="J74" i="4" s="1"/>
  <c r="D202" i="4" s="1"/>
  <c r="D59" i="20" s="1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G205" i="1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G448" i="1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G609" i="1"/>
  <c r="J192" i="4" s="1"/>
  <c r="G2" i="4"/>
  <c r="G3" i="4"/>
  <c r="G4" i="4"/>
  <c r="G5" i="4"/>
  <c r="G6" i="4"/>
  <c r="O203" i="4" s="1"/>
  <c r="O73" i="20" s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AA76" i="20"/>
  <c r="AA77" i="20"/>
  <c r="AA78" i="20"/>
  <c r="AA80" i="20"/>
  <c r="AA81" i="20"/>
  <c r="AA82" i="20"/>
  <c r="J2" i="21"/>
  <c r="J3" i="21"/>
  <c r="J4" i="21"/>
  <c r="J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G447" i="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G243" i="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G90" i="21"/>
  <c r="G2" i="21"/>
  <c r="G3" i="21"/>
  <c r="G4" i="21"/>
  <c r="G5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1" i="21"/>
  <c r="G92" i="21"/>
  <c r="G93" i="21"/>
  <c r="G94" i="21"/>
  <c r="G95" i="21"/>
  <c r="G96" i="21"/>
  <c r="G97" i="21"/>
  <c r="G98" i="21"/>
  <c r="G99" i="21"/>
  <c r="G100" i="21"/>
  <c r="G101" i="21"/>
  <c r="G102" i="21"/>
  <c r="G103" i="21"/>
  <c r="G104" i="21"/>
  <c r="G105" i="21"/>
  <c r="G106" i="21"/>
  <c r="G107" i="21"/>
  <c r="G108" i="21"/>
  <c r="G109" i="21"/>
  <c r="G110" i="21"/>
  <c r="G111" i="21"/>
  <c r="G112" i="21"/>
  <c r="G113" i="21"/>
  <c r="G114" i="21"/>
  <c r="G115" i="21"/>
  <c r="G116" i="21"/>
  <c r="G117" i="21"/>
  <c r="G118" i="21"/>
  <c r="G119" i="21"/>
  <c r="G120" i="21"/>
  <c r="G121" i="21"/>
  <c r="G122" i="21"/>
  <c r="G123" i="21"/>
  <c r="G124" i="21"/>
  <c r="G125" i="21"/>
  <c r="G126" i="21"/>
  <c r="G127" i="21"/>
  <c r="G128" i="21"/>
  <c r="G129" i="21"/>
  <c r="G130" i="21"/>
  <c r="G131" i="21"/>
  <c r="G132" i="21"/>
  <c r="G133" i="21"/>
  <c r="G134" i="21"/>
  <c r="G135" i="21"/>
  <c r="G136" i="21"/>
  <c r="G137" i="21"/>
  <c r="G138" i="21"/>
  <c r="G139" i="21"/>
  <c r="G140" i="21"/>
  <c r="G141" i="21"/>
  <c r="G142" i="21"/>
  <c r="G143" i="21"/>
  <c r="G144" i="21"/>
  <c r="G145" i="21"/>
  <c r="G146" i="21"/>
  <c r="G147" i="21"/>
  <c r="G148" i="21"/>
  <c r="G149" i="21"/>
  <c r="G150" i="21"/>
  <c r="G151" i="21"/>
  <c r="G152" i="21"/>
  <c r="G153" i="21"/>
  <c r="G154" i="21"/>
  <c r="G155" i="21"/>
  <c r="G156" i="21"/>
  <c r="G157" i="21"/>
  <c r="G158" i="21"/>
  <c r="G159" i="21"/>
  <c r="G160" i="21"/>
  <c r="G161" i="21"/>
  <c r="G162" i="21"/>
  <c r="G163" i="21"/>
  <c r="G164" i="21"/>
  <c r="G165" i="21"/>
  <c r="G166" i="21"/>
  <c r="G167" i="21"/>
  <c r="G168" i="21"/>
  <c r="B203" i="21"/>
  <c r="B72" i="20"/>
  <c r="C203" i="21"/>
  <c r="C72" i="20"/>
  <c r="D203" i="21"/>
  <c r="D72" i="20"/>
  <c r="E203" i="21"/>
  <c r="E72" i="20"/>
  <c r="F203" i="21"/>
  <c r="F72" i="20"/>
  <c r="G203" i="21"/>
  <c r="G72" i="20"/>
  <c r="H203" i="21"/>
  <c r="H72" i="20"/>
  <c r="I203" i="21"/>
  <c r="I72" i="20"/>
  <c r="J203" i="21"/>
  <c r="J72" i="20" s="1"/>
  <c r="K203" i="21"/>
  <c r="K72" i="20"/>
  <c r="L203" i="21"/>
  <c r="L72" i="20"/>
  <c r="M203" i="21"/>
  <c r="M72" i="20"/>
  <c r="N203" i="21"/>
  <c r="N72" i="20" s="1"/>
  <c r="O203" i="21"/>
  <c r="O72" i="20"/>
  <c r="P203" i="21"/>
  <c r="P72" i="20"/>
  <c r="Q203" i="21"/>
  <c r="Q72" i="20"/>
  <c r="R203" i="21"/>
  <c r="R72" i="20" s="1"/>
  <c r="S203" i="21"/>
  <c r="S72" i="20" s="1"/>
  <c r="T203" i="21"/>
  <c r="T72" i="20"/>
  <c r="U203" i="21"/>
  <c r="U72" i="20" s="1"/>
  <c r="V203" i="21"/>
  <c r="V72" i="20" s="1"/>
  <c r="W203" i="21"/>
  <c r="W72" i="20"/>
  <c r="X203" i="21"/>
  <c r="X72" i="20"/>
  <c r="Y203" i="21"/>
  <c r="Y72" i="20" s="1"/>
  <c r="Z203" i="21"/>
  <c r="Z72" i="20" s="1"/>
  <c r="B202" i="4"/>
  <c r="B59" i="20" s="1"/>
  <c r="E202" i="4"/>
  <c r="E59" i="20" s="1"/>
  <c r="F202" i="4"/>
  <c r="F59" i="20" s="1"/>
  <c r="H202" i="4"/>
  <c r="H59" i="20"/>
  <c r="L202" i="4"/>
  <c r="L59" i="20"/>
  <c r="M202" i="4"/>
  <c r="M59" i="20" s="1"/>
  <c r="N202" i="4"/>
  <c r="N59" i="20" s="1"/>
  <c r="O202" i="4"/>
  <c r="O59" i="20"/>
  <c r="P202" i="4"/>
  <c r="P59" i="20" s="1"/>
  <c r="Q202" i="4"/>
  <c r="Q59" i="20" s="1"/>
  <c r="R202" i="4"/>
  <c r="R59" i="20"/>
  <c r="S202" i="4"/>
  <c r="S59" i="20" s="1"/>
  <c r="T202" i="4"/>
  <c r="T59" i="20" s="1"/>
  <c r="U202" i="4"/>
  <c r="U59" i="20" s="1"/>
  <c r="V202" i="4"/>
  <c r="V59" i="20" s="1"/>
  <c r="W202" i="4"/>
  <c r="W59" i="20" s="1"/>
  <c r="X202" i="4"/>
  <c r="X59" i="20"/>
  <c r="Y202" i="4"/>
  <c r="Y59" i="20" s="1"/>
  <c r="Z202" i="4"/>
  <c r="Z59" i="20"/>
  <c r="D201" i="6"/>
  <c r="D60" i="20"/>
  <c r="H201" i="6"/>
  <c r="H60" i="20"/>
  <c r="L201" i="6"/>
  <c r="L60" i="20" s="1"/>
  <c r="P201" i="6"/>
  <c r="P60" i="20" s="1"/>
  <c r="T201" i="6"/>
  <c r="T60" i="20" s="1"/>
  <c r="X201" i="6"/>
  <c r="X60" i="20" s="1"/>
  <c r="AA62" i="20"/>
  <c r="AA63" i="20"/>
  <c r="AA64" i="20"/>
  <c r="AA66" i="20"/>
  <c r="AA67" i="20"/>
  <c r="AA68" i="20"/>
  <c r="B202" i="21"/>
  <c r="B58" i="20"/>
  <c r="C202" i="21"/>
  <c r="C58" i="20"/>
  <c r="D202" i="21"/>
  <c r="D58" i="20"/>
  <c r="E202" i="21"/>
  <c r="E58" i="20" s="1"/>
  <c r="F202" i="21"/>
  <c r="F58" i="20"/>
  <c r="G202" i="21"/>
  <c r="G58" i="20"/>
  <c r="H202" i="21"/>
  <c r="H58" i="20" s="1"/>
  <c r="I202" i="21"/>
  <c r="I58" i="20" s="1"/>
  <c r="J202" i="21"/>
  <c r="J58" i="20"/>
  <c r="K202" i="21"/>
  <c r="K58" i="20" s="1"/>
  <c r="L202" i="21"/>
  <c r="L58" i="20" s="1"/>
  <c r="M202" i="21"/>
  <c r="M58" i="20" s="1"/>
  <c r="N202" i="21"/>
  <c r="N58" i="20" s="1"/>
  <c r="O202" i="21"/>
  <c r="O58" i="20" s="1"/>
  <c r="P202" i="21"/>
  <c r="P58" i="20" s="1"/>
  <c r="Q202" i="21"/>
  <c r="Q58" i="20" s="1"/>
  <c r="R202" i="21"/>
  <c r="R58" i="20" s="1"/>
  <c r="S202" i="21"/>
  <c r="S58" i="20" s="1"/>
  <c r="T202" i="21"/>
  <c r="T58" i="20" s="1"/>
  <c r="U202" i="21"/>
  <c r="U58" i="20" s="1"/>
  <c r="V202" i="21"/>
  <c r="V58" i="20" s="1"/>
  <c r="W202" i="21"/>
  <c r="W58" i="20" s="1"/>
  <c r="X202" i="21"/>
  <c r="X58" i="20" s="1"/>
  <c r="Y202" i="21"/>
  <c r="Y58" i="20" s="1"/>
  <c r="Z202" i="21"/>
  <c r="Z58" i="20" s="1"/>
  <c r="B207" i="4"/>
  <c r="B45" i="20" s="1"/>
  <c r="C207" i="4"/>
  <c r="C45" i="20" s="1"/>
  <c r="D207" i="4"/>
  <c r="D45" i="20" s="1"/>
  <c r="E207" i="4"/>
  <c r="E45" i="20" s="1"/>
  <c r="AA45" i="20" s="1"/>
  <c r="F207" i="4"/>
  <c r="F45" i="20" s="1"/>
  <c r="G207" i="4"/>
  <c r="G45" i="20" s="1"/>
  <c r="H207" i="4"/>
  <c r="H45" i="20" s="1"/>
  <c r="I207" i="4"/>
  <c r="I45" i="20" s="1"/>
  <c r="J207" i="4"/>
  <c r="J45" i="20" s="1"/>
  <c r="K207" i="4"/>
  <c r="K45" i="20" s="1"/>
  <c r="L207" i="4"/>
  <c r="L45" i="20" s="1"/>
  <c r="M207" i="4"/>
  <c r="M45" i="20" s="1"/>
  <c r="N207" i="4"/>
  <c r="N45" i="20" s="1"/>
  <c r="O207" i="4"/>
  <c r="O45" i="20" s="1"/>
  <c r="P207" i="4"/>
  <c r="P45" i="20" s="1"/>
  <c r="Q207" i="4"/>
  <c r="Q45" i="20" s="1"/>
  <c r="R207" i="4"/>
  <c r="R45" i="20" s="1"/>
  <c r="S207" i="4"/>
  <c r="S45" i="20" s="1"/>
  <c r="T207" i="4"/>
  <c r="T45" i="20" s="1"/>
  <c r="U207" i="4"/>
  <c r="U45" i="20" s="1"/>
  <c r="V207" i="4"/>
  <c r="V45" i="20" s="1"/>
  <c r="W207" i="4"/>
  <c r="W45" i="20" s="1"/>
  <c r="X207" i="4"/>
  <c r="X45" i="20" s="1"/>
  <c r="Y207" i="4"/>
  <c r="Y45" i="20" s="1"/>
  <c r="Z207" i="4"/>
  <c r="Z45" i="20" s="1"/>
  <c r="I206" i="6"/>
  <c r="I46" i="20" s="1"/>
  <c r="Q206" i="6"/>
  <c r="Q46" i="20" s="1"/>
  <c r="Y206" i="6"/>
  <c r="Y46" i="20" s="1"/>
  <c r="AA49" i="20"/>
  <c r="AA50" i="20"/>
  <c r="B207" i="21"/>
  <c r="C207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U207" i="21"/>
  <c r="V207" i="21"/>
  <c r="W207" i="21"/>
  <c r="X207" i="21"/>
  <c r="Y207" i="21"/>
  <c r="Z207" i="21"/>
  <c r="B206" i="4"/>
  <c r="B32" i="20"/>
  <c r="C206" i="4"/>
  <c r="C32" i="20"/>
  <c r="D206" i="4"/>
  <c r="D32" i="20"/>
  <c r="E206" i="4"/>
  <c r="E32" i="20"/>
  <c r="F206" i="4"/>
  <c r="F32" i="20"/>
  <c r="G206" i="4"/>
  <c r="G32" i="20"/>
  <c r="H206" i="4"/>
  <c r="H32" i="20"/>
  <c r="I206" i="4"/>
  <c r="I32" i="20"/>
  <c r="J206" i="4"/>
  <c r="J32" i="20"/>
  <c r="K206" i="4"/>
  <c r="K32" i="20"/>
  <c r="L206" i="4"/>
  <c r="L32" i="20"/>
  <c r="M206" i="4"/>
  <c r="M32" i="20"/>
  <c r="N206" i="4"/>
  <c r="N32" i="20"/>
  <c r="O206" i="4"/>
  <c r="O32" i="20"/>
  <c r="P206" i="4"/>
  <c r="P32" i="20"/>
  <c r="Q206" i="4"/>
  <c r="Q32" i="20"/>
  <c r="R206" i="4"/>
  <c r="R32" i="20"/>
  <c r="S206" i="4"/>
  <c r="S32" i="20"/>
  <c r="T206" i="4"/>
  <c r="T32" i="20"/>
  <c r="U206" i="4"/>
  <c r="U32" i="20"/>
  <c r="V206" i="4"/>
  <c r="V32" i="20"/>
  <c r="W206" i="4"/>
  <c r="W32" i="20"/>
  <c r="X206" i="4"/>
  <c r="X32" i="20"/>
  <c r="Y206" i="4"/>
  <c r="Y32" i="20"/>
  <c r="Z206" i="4"/>
  <c r="Z32" i="20"/>
  <c r="H205" i="6"/>
  <c r="H33" i="20"/>
  <c r="P205" i="6"/>
  <c r="P33" i="20"/>
  <c r="X205" i="6"/>
  <c r="X33" i="20"/>
  <c r="AA36" i="20"/>
  <c r="AA37" i="20"/>
  <c r="B206" i="17"/>
  <c r="B40" i="20"/>
  <c r="C206" i="17"/>
  <c r="C40" i="20"/>
  <c r="D206" i="17"/>
  <c r="D40" i="20"/>
  <c r="E206" i="17"/>
  <c r="E40" i="20"/>
  <c r="F206" i="17"/>
  <c r="F40" i="20"/>
  <c r="G206" i="17"/>
  <c r="G40" i="20"/>
  <c r="H206" i="17"/>
  <c r="H40" i="20"/>
  <c r="I206" i="17"/>
  <c r="I40" i="20"/>
  <c r="J206" i="17"/>
  <c r="J40" i="20"/>
  <c r="K206" i="17"/>
  <c r="K40" i="20"/>
  <c r="L206" i="17"/>
  <c r="L40" i="20"/>
  <c r="M206" i="17"/>
  <c r="M40" i="20"/>
  <c r="N206" i="17"/>
  <c r="N40" i="20"/>
  <c r="O206" i="17"/>
  <c r="O40" i="20"/>
  <c r="P206" i="17"/>
  <c r="P40" i="20"/>
  <c r="Q206" i="17"/>
  <c r="Q40" i="20" s="1"/>
  <c r="R206" i="17"/>
  <c r="R40" i="20"/>
  <c r="S206" i="17"/>
  <c r="S40" i="20"/>
  <c r="T206" i="17"/>
  <c r="T40" i="20"/>
  <c r="U206" i="17"/>
  <c r="U40" i="20" s="1"/>
  <c r="V206" i="17"/>
  <c r="V40" i="20"/>
  <c r="W206" i="17"/>
  <c r="W40" i="20"/>
  <c r="X206" i="17"/>
  <c r="X40" i="20"/>
  <c r="Y206" i="17"/>
  <c r="Y40" i="20" s="1"/>
  <c r="Z206" i="17"/>
  <c r="Z40" i="20"/>
  <c r="B206" i="21"/>
  <c r="C206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U206" i="21"/>
  <c r="V206" i="21"/>
  <c r="W206" i="21"/>
  <c r="X206" i="21"/>
  <c r="Y206" i="21"/>
  <c r="Z206" i="21"/>
  <c r="B205" i="4"/>
  <c r="B17" i="20" s="1"/>
  <c r="C205" i="4"/>
  <c r="C17" i="20" s="1"/>
  <c r="D205" i="4"/>
  <c r="D17" i="20" s="1"/>
  <c r="AA17" i="20" s="1"/>
  <c r="E205" i="4"/>
  <c r="E17" i="20" s="1"/>
  <c r="F205" i="4"/>
  <c r="F17" i="20" s="1"/>
  <c r="G205" i="4"/>
  <c r="G17" i="20" s="1"/>
  <c r="H205" i="4"/>
  <c r="H17" i="20" s="1"/>
  <c r="I205" i="4"/>
  <c r="I17" i="20" s="1"/>
  <c r="J205" i="4"/>
  <c r="J17" i="20" s="1"/>
  <c r="K205" i="4"/>
  <c r="K17" i="20" s="1"/>
  <c r="L205" i="4"/>
  <c r="L17" i="20" s="1"/>
  <c r="M205" i="4"/>
  <c r="M17" i="20" s="1"/>
  <c r="N205" i="4"/>
  <c r="N17" i="20" s="1"/>
  <c r="O205" i="4"/>
  <c r="O17" i="20" s="1"/>
  <c r="P205" i="4"/>
  <c r="P17" i="20" s="1"/>
  <c r="Q205" i="4"/>
  <c r="Q17" i="20" s="1"/>
  <c r="R205" i="4"/>
  <c r="R17" i="20" s="1"/>
  <c r="S205" i="4"/>
  <c r="S17" i="20" s="1"/>
  <c r="T205" i="4"/>
  <c r="T17" i="20" s="1"/>
  <c r="U205" i="4"/>
  <c r="U17" i="20" s="1"/>
  <c r="V205" i="4"/>
  <c r="V17" i="20" s="1"/>
  <c r="W205" i="4"/>
  <c r="W17" i="20" s="1"/>
  <c r="X205" i="4"/>
  <c r="X17" i="20" s="1"/>
  <c r="Y205" i="4"/>
  <c r="Y17" i="20" s="1"/>
  <c r="Z205" i="4"/>
  <c r="Z17" i="20" s="1"/>
  <c r="B205" i="17"/>
  <c r="B25" i="20"/>
  <c r="C205" i="17"/>
  <c r="C25" i="20"/>
  <c r="D205" i="17"/>
  <c r="D25" i="20"/>
  <c r="E205" i="17"/>
  <c r="E25" i="20"/>
  <c r="F205" i="17"/>
  <c r="F25" i="20"/>
  <c r="G205" i="17"/>
  <c r="G25" i="20"/>
  <c r="H205" i="17"/>
  <c r="H25" i="20"/>
  <c r="I205" i="17"/>
  <c r="I25" i="20"/>
  <c r="J205" i="17"/>
  <c r="J25" i="20"/>
  <c r="K205" i="17"/>
  <c r="K25" i="20"/>
  <c r="L205" i="17"/>
  <c r="L25" i="20"/>
  <c r="M205" i="17"/>
  <c r="M25" i="20"/>
  <c r="N205" i="17"/>
  <c r="N25" i="20"/>
  <c r="O205" i="17"/>
  <c r="O25" i="20"/>
  <c r="P205" i="17"/>
  <c r="P25" i="20"/>
  <c r="Q205" i="17"/>
  <c r="Q25" i="20"/>
  <c r="R205" i="17"/>
  <c r="R25" i="20"/>
  <c r="S205" i="17"/>
  <c r="S25" i="20"/>
  <c r="T205" i="17"/>
  <c r="T25" i="20"/>
  <c r="U205" i="17"/>
  <c r="U25" i="20"/>
  <c r="V205" i="17"/>
  <c r="V25" i="20"/>
  <c r="W205" i="17"/>
  <c r="W25" i="20"/>
  <c r="X205" i="17"/>
  <c r="X25" i="20"/>
  <c r="Y205" i="17"/>
  <c r="Y25" i="20"/>
  <c r="Z205" i="17"/>
  <c r="Z25" i="20"/>
  <c r="B205" i="21"/>
  <c r="B16" i="20"/>
  <c r="C205" i="21"/>
  <c r="C16" i="20"/>
  <c r="D205" i="21"/>
  <c r="D16" i="20"/>
  <c r="E205" i="21"/>
  <c r="E16" i="20"/>
  <c r="F205" i="21"/>
  <c r="F16" i="20"/>
  <c r="G205" i="21"/>
  <c r="G16" i="20"/>
  <c r="H205" i="21"/>
  <c r="H16" i="20"/>
  <c r="I205" i="21"/>
  <c r="I16" i="20"/>
  <c r="J205" i="21"/>
  <c r="J16" i="20"/>
  <c r="K205" i="21"/>
  <c r="K16" i="20"/>
  <c r="L205" i="21"/>
  <c r="L16" i="20"/>
  <c r="M205" i="21"/>
  <c r="M16" i="20"/>
  <c r="N205" i="21"/>
  <c r="N16" i="20"/>
  <c r="O205" i="21"/>
  <c r="O16" i="20"/>
  <c r="P205" i="21"/>
  <c r="P16" i="20"/>
  <c r="Q205" i="21"/>
  <c r="Q16" i="20"/>
  <c r="R205" i="21"/>
  <c r="R16" i="20"/>
  <c r="S205" i="21"/>
  <c r="S16" i="20"/>
  <c r="T205" i="21"/>
  <c r="T16" i="20"/>
  <c r="U205" i="21"/>
  <c r="U16" i="20"/>
  <c r="V205" i="21"/>
  <c r="V16" i="20"/>
  <c r="W205" i="21"/>
  <c r="W16" i="20"/>
  <c r="X205" i="21"/>
  <c r="X16" i="20"/>
  <c r="Y205" i="21"/>
  <c r="Y16" i="20"/>
  <c r="Z205" i="21"/>
  <c r="Z16" i="20"/>
  <c r="C204" i="21"/>
  <c r="C2" i="20"/>
  <c r="C204" i="4"/>
  <c r="C3" i="20"/>
  <c r="C204" i="17"/>
  <c r="C11" i="20"/>
  <c r="D204" i="21"/>
  <c r="D2" i="20"/>
  <c r="D204" i="4"/>
  <c r="D3" i="20"/>
  <c r="D204" i="17"/>
  <c r="D11" i="20"/>
  <c r="E204" i="21"/>
  <c r="E2" i="20"/>
  <c r="E204" i="4"/>
  <c r="E3" i="20"/>
  <c r="E204" i="17"/>
  <c r="E11" i="20"/>
  <c r="F204" i="21"/>
  <c r="F2" i="20"/>
  <c r="F204" i="4"/>
  <c r="F3" i="20" s="1"/>
  <c r="F204" i="17"/>
  <c r="F11" i="20"/>
  <c r="G204" i="21"/>
  <c r="G2" i="20"/>
  <c r="G204" i="4"/>
  <c r="G3" i="20" s="1"/>
  <c r="G204" i="17"/>
  <c r="G11" i="20"/>
  <c r="H204" i="21"/>
  <c r="H2" i="20"/>
  <c r="H204" i="4"/>
  <c r="H3" i="20" s="1"/>
  <c r="H204" i="17"/>
  <c r="H11" i="20"/>
  <c r="I204" i="21"/>
  <c r="I2" i="20"/>
  <c r="I204" i="4"/>
  <c r="I3" i="20" s="1"/>
  <c r="I204" i="17"/>
  <c r="I11" i="20"/>
  <c r="J204" i="21"/>
  <c r="J2" i="20"/>
  <c r="J204" i="4"/>
  <c r="J3" i="20" s="1"/>
  <c r="J204" i="17"/>
  <c r="J11" i="20"/>
  <c r="K204" i="21"/>
  <c r="K2" i="20"/>
  <c r="K204" i="4"/>
  <c r="K3" i="20" s="1"/>
  <c r="AA3" i="20" s="1"/>
  <c r="K204" i="17"/>
  <c r="K11" i="20"/>
  <c r="L204" i="21"/>
  <c r="L2" i="20"/>
  <c r="L204" i="4"/>
  <c r="L3" i="20" s="1"/>
  <c r="L204" i="17"/>
  <c r="L11" i="20"/>
  <c r="M204" i="21"/>
  <c r="M2" i="20"/>
  <c r="M204" i="4"/>
  <c r="M3" i="20" s="1"/>
  <c r="M204" i="17"/>
  <c r="M11" i="20"/>
  <c r="N204" i="21"/>
  <c r="N2" i="20"/>
  <c r="N204" i="4"/>
  <c r="N3" i="20" s="1"/>
  <c r="N204" i="17"/>
  <c r="N11" i="20"/>
  <c r="O204" i="21"/>
  <c r="O2" i="20" s="1"/>
  <c r="O204" i="4"/>
  <c r="O3" i="20" s="1"/>
  <c r="O204" i="17"/>
  <c r="O11" i="20"/>
  <c r="P204" i="21"/>
  <c r="P2" i="20" s="1"/>
  <c r="P204" i="4"/>
  <c r="P3" i="20" s="1"/>
  <c r="P204" i="17"/>
  <c r="P11" i="20"/>
  <c r="Q204" i="21"/>
  <c r="Q2" i="20" s="1"/>
  <c r="Q204" i="4"/>
  <c r="Q3" i="20" s="1"/>
  <c r="Q204" i="17"/>
  <c r="Q11" i="20"/>
  <c r="R204" i="21"/>
  <c r="R2" i="20" s="1"/>
  <c r="R204" i="4"/>
  <c r="R3" i="20" s="1"/>
  <c r="R204" i="17"/>
  <c r="R11" i="20"/>
  <c r="S204" i="21"/>
  <c r="S2" i="20" s="1"/>
  <c r="S204" i="4"/>
  <c r="S3" i="20" s="1"/>
  <c r="S204" i="17"/>
  <c r="S11" i="20"/>
  <c r="T204" i="21"/>
  <c r="T2" i="20" s="1"/>
  <c r="T204" i="4"/>
  <c r="T3" i="20" s="1"/>
  <c r="T204" i="17"/>
  <c r="T11" i="20"/>
  <c r="U204" i="21"/>
  <c r="U2" i="20" s="1"/>
  <c r="U204" i="4"/>
  <c r="U3" i="20" s="1"/>
  <c r="U204" i="17"/>
  <c r="U11" i="20"/>
  <c r="V204" i="21"/>
  <c r="V2" i="20" s="1"/>
  <c r="V204" i="4"/>
  <c r="V3" i="20" s="1"/>
  <c r="V204" i="17"/>
  <c r="V11" i="20"/>
  <c r="W204" i="21"/>
  <c r="W2" i="20" s="1"/>
  <c r="W204" i="4"/>
  <c r="W3" i="20" s="1"/>
  <c r="W204" i="17"/>
  <c r="W11" i="20"/>
  <c r="X204" i="21"/>
  <c r="X2" i="20" s="1"/>
  <c r="X204" i="4"/>
  <c r="X3" i="20" s="1"/>
  <c r="X204" i="17"/>
  <c r="X11" i="20"/>
  <c r="Y204" i="21"/>
  <c r="Y2" i="20" s="1"/>
  <c r="Y204" i="4"/>
  <c r="Y3" i="20" s="1"/>
  <c r="Y204" i="17"/>
  <c r="Y11" i="20"/>
  <c r="Z204" i="21"/>
  <c r="Z2" i="20" s="1"/>
  <c r="Z204" i="4"/>
  <c r="Z3" i="20" s="1"/>
  <c r="Z204" i="17"/>
  <c r="Z11" i="20"/>
  <c r="B204" i="21"/>
  <c r="B2" i="20" s="1"/>
  <c r="B204" i="4"/>
  <c r="B3" i="20" s="1"/>
  <c r="B204" i="17"/>
  <c r="B11" i="20"/>
  <c r="B203" i="17"/>
  <c r="AA203" i="17" s="1"/>
  <c r="C203" i="17"/>
  <c r="D203" i="17"/>
  <c r="E203" i="17"/>
  <c r="F203" i="17"/>
  <c r="G203" i="17"/>
  <c r="H203" i="17"/>
  <c r="I203" i="17"/>
  <c r="J203" i="17"/>
  <c r="K203" i="17"/>
  <c r="L203" i="17"/>
  <c r="M203" i="17"/>
  <c r="N203" i="17"/>
  <c r="O203" i="17"/>
  <c r="P203" i="17"/>
  <c r="Q203" i="17"/>
  <c r="R203" i="17"/>
  <c r="S203" i="17"/>
  <c r="T203" i="17"/>
  <c r="U203" i="17"/>
  <c r="V203" i="17"/>
  <c r="W203" i="17"/>
  <c r="X203" i="17"/>
  <c r="Y203" i="17"/>
  <c r="Z203" i="17"/>
  <c r="AA204" i="17"/>
  <c r="AA205" i="17"/>
  <c r="AA206" i="17"/>
  <c r="B202" i="17"/>
  <c r="C202" i="17"/>
  <c r="D202" i="17"/>
  <c r="E202" i="17"/>
  <c r="F202" i="17"/>
  <c r="G202" i="17"/>
  <c r="H202" i="17"/>
  <c r="I202" i="17"/>
  <c r="J202" i="17"/>
  <c r="K202" i="17"/>
  <c r="L202" i="17"/>
  <c r="M202" i="17"/>
  <c r="N202" i="17"/>
  <c r="O202" i="17"/>
  <c r="P202" i="17"/>
  <c r="Q202" i="17"/>
  <c r="R202" i="17"/>
  <c r="S202" i="17"/>
  <c r="T202" i="17"/>
  <c r="U202" i="17"/>
  <c r="V202" i="17"/>
  <c r="W202" i="17"/>
  <c r="X202" i="17"/>
  <c r="Y202" i="17"/>
  <c r="Z202" i="17"/>
  <c r="AA202" i="17"/>
  <c r="AA203" i="21"/>
  <c r="AA204" i="21"/>
  <c r="AA205" i="21"/>
  <c r="AA206" i="21"/>
  <c r="AA207" i="21"/>
  <c r="AA202" i="21"/>
  <c r="F69" i="8"/>
  <c r="H69" i="8"/>
  <c r="I69" i="8"/>
  <c r="F67" i="8"/>
  <c r="H67" i="8"/>
  <c r="I67" i="8"/>
  <c r="F61" i="8"/>
  <c r="H61" i="8"/>
  <c r="I61" i="8"/>
  <c r="F75" i="8"/>
  <c r="H75" i="8"/>
  <c r="I75" i="8"/>
  <c r="F65" i="8"/>
  <c r="H65" i="8"/>
  <c r="I65" i="8"/>
  <c r="F72" i="8"/>
  <c r="H72" i="8"/>
  <c r="I72" i="8"/>
  <c r="I100" i="4"/>
  <c r="H100" i="4"/>
  <c r="F100" i="4"/>
  <c r="I108" i="4"/>
  <c r="H108" i="4"/>
  <c r="F108" i="4"/>
  <c r="I103" i="4"/>
  <c r="H103" i="4"/>
  <c r="F103" i="4"/>
  <c r="I119" i="4"/>
  <c r="H119" i="4"/>
  <c r="F119" i="4"/>
  <c r="I105" i="4"/>
  <c r="H105" i="4"/>
  <c r="F105" i="4"/>
  <c r="I101" i="4"/>
  <c r="H101" i="4"/>
  <c r="F101" i="4"/>
  <c r="I118" i="4"/>
  <c r="H118" i="4"/>
  <c r="F118" i="4"/>
  <c r="I112" i="4"/>
  <c r="H112" i="4"/>
  <c r="F112" i="4"/>
  <c r="I111" i="4"/>
  <c r="H111" i="4"/>
  <c r="F111" i="4"/>
  <c r="I99" i="4"/>
  <c r="H99" i="4"/>
  <c r="F99" i="4"/>
  <c r="I125" i="4"/>
  <c r="H125" i="4"/>
  <c r="F125" i="4"/>
  <c r="I110" i="4"/>
  <c r="H110" i="4"/>
  <c r="F110" i="4"/>
  <c r="I121" i="4"/>
  <c r="H121" i="4"/>
  <c r="F121" i="4"/>
  <c r="I127" i="4"/>
  <c r="H127" i="4"/>
  <c r="F127" i="4"/>
  <c r="I114" i="4"/>
  <c r="H114" i="4"/>
  <c r="F114" i="4"/>
  <c r="I120" i="4"/>
  <c r="H120" i="4"/>
  <c r="F120" i="4"/>
  <c r="I113" i="4"/>
  <c r="H113" i="4"/>
  <c r="F113" i="4"/>
  <c r="I109" i="4"/>
  <c r="H109" i="4"/>
  <c r="F109" i="4"/>
  <c r="I106" i="4"/>
  <c r="H106" i="4"/>
  <c r="F106" i="4"/>
  <c r="I98" i="4"/>
  <c r="H98" i="4"/>
  <c r="F98" i="4"/>
  <c r="I123" i="4"/>
  <c r="H123" i="4"/>
  <c r="F123" i="4"/>
  <c r="I107" i="4"/>
  <c r="H107" i="4"/>
  <c r="F107" i="4"/>
  <c r="I102" i="4"/>
  <c r="H102" i="4"/>
  <c r="F102" i="4"/>
  <c r="I126" i="4"/>
  <c r="H126" i="4"/>
  <c r="F126" i="4"/>
  <c r="I124" i="4"/>
  <c r="H124" i="4"/>
  <c r="F124" i="4"/>
  <c r="I117" i="4"/>
  <c r="H117" i="4"/>
  <c r="F117" i="4"/>
  <c r="I116" i="4"/>
  <c r="H116" i="4"/>
  <c r="F116" i="4"/>
  <c r="I104" i="4"/>
  <c r="H104" i="4"/>
  <c r="F104" i="4"/>
  <c r="I122" i="4"/>
  <c r="H122" i="4"/>
  <c r="F122" i="4"/>
  <c r="F146" i="4"/>
  <c r="H146" i="4"/>
  <c r="I146" i="4"/>
  <c r="F141" i="4"/>
  <c r="H141" i="4"/>
  <c r="I141" i="4"/>
  <c r="F152" i="4"/>
  <c r="H152" i="4"/>
  <c r="I152" i="4"/>
  <c r="F140" i="4"/>
  <c r="H140" i="4"/>
  <c r="I140" i="4"/>
  <c r="F145" i="4"/>
  <c r="H145" i="4"/>
  <c r="I145" i="4"/>
  <c r="F147" i="4"/>
  <c r="H147" i="4"/>
  <c r="I147" i="4"/>
  <c r="F134" i="4"/>
  <c r="H134" i="4"/>
  <c r="I134" i="4"/>
  <c r="F153" i="4"/>
  <c r="H153" i="4"/>
  <c r="I153" i="4"/>
  <c r="F149" i="4"/>
  <c r="H149" i="4"/>
  <c r="I149" i="4"/>
  <c r="F138" i="4"/>
  <c r="H138" i="4"/>
  <c r="I138" i="4"/>
  <c r="F148" i="4"/>
  <c r="H148" i="4"/>
  <c r="I148" i="4"/>
  <c r="F142" i="4"/>
  <c r="H142" i="4"/>
  <c r="I142" i="4"/>
  <c r="F144" i="4"/>
  <c r="H144" i="4"/>
  <c r="I144" i="4"/>
  <c r="F135" i="4"/>
  <c r="H135" i="4"/>
  <c r="I135" i="4"/>
  <c r="F143" i="4"/>
  <c r="H143" i="4"/>
  <c r="I143" i="4"/>
  <c r="F139" i="4"/>
  <c r="H139" i="4"/>
  <c r="I139" i="4"/>
  <c r="F136" i="4"/>
  <c r="H136" i="4"/>
  <c r="I136" i="4"/>
  <c r="F133" i="4"/>
  <c r="H133" i="4"/>
  <c r="I133" i="4"/>
  <c r="F129" i="4"/>
  <c r="H129" i="4"/>
  <c r="I129" i="4"/>
  <c r="F137" i="4"/>
  <c r="H137" i="4"/>
  <c r="I137" i="4"/>
  <c r="F130" i="4"/>
  <c r="H130" i="4"/>
  <c r="I130" i="4"/>
  <c r="F131" i="4"/>
  <c r="H131" i="4"/>
  <c r="I131" i="4"/>
  <c r="F132" i="4"/>
  <c r="H132" i="4"/>
  <c r="I132" i="4"/>
  <c r="F115" i="4"/>
  <c r="H115" i="4"/>
  <c r="I115" i="4"/>
  <c r="F150" i="4"/>
  <c r="H150" i="4"/>
  <c r="I150" i="4"/>
  <c r="F151" i="4"/>
  <c r="H151" i="4"/>
  <c r="I151" i="4"/>
  <c r="F128" i="4"/>
  <c r="H128" i="4"/>
  <c r="I128" i="4"/>
  <c r="I90" i="21"/>
  <c r="H90" i="21"/>
  <c r="F90" i="21"/>
  <c r="G233" i="1"/>
  <c r="G234" i="1"/>
  <c r="G240" i="1"/>
  <c r="G241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42" i="1"/>
  <c r="G451" i="1"/>
  <c r="G455" i="1"/>
  <c r="G459" i="1"/>
  <c r="G461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85" i="1"/>
  <c r="G587" i="1"/>
  <c r="G588" i="1"/>
  <c r="G594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9" i="1"/>
  <c r="G680" i="1"/>
  <c r="G682" i="1"/>
  <c r="G683" i="1"/>
  <c r="G686" i="1"/>
  <c r="G688" i="1"/>
  <c r="G689" i="1"/>
  <c r="G690" i="1"/>
  <c r="G691" i="1"/>
  <c r="G695" i="1"/>
  <c r="G697" i="1"/>
  <c r="G701" i="1"/>
  <c r="G703" i="1"/>
  <c r="G705" i="1"/>
  <c r="G707" i="1"/>
  <c r="G709" i="1"/>
  <c r="G711" i="1"/>
  <c r="G712" i="1"/>
  <c r="G713" i="1"/>
  <c r="G715" i="1"/>
  <c r="G716" i="1"/>
  <c r="G720" i="1"/>
  <c r="G721" i="1"/>
  <c r="G723" i="1"/>
  <c r="G725" i="1"/>
  <c r="G726" i="1"/>
  <c r="G727" i="1"/>
  <c r="G730" i="1"/>
  <c r="G732" i="1"/>
  <c r="G735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2" i="1"/>
  <c r="G853" i="1"/>
  <c r="G854" i="1"/>
  <c r="G856" i="1"/>
  <c r="G857" i="1"/>
  <c r="G864" i="1"/>
  <c r="G868" i="1"/>
  <c r="G869" i="1"/>
  <c r="G871" i="1"/>
  <c r="G872" i="1"/>
  <c r="G873" i="1"/>
  <c r="G878" i="1"/>
  <c r="G879" i="1"/>
  <c r="G880" i="1"/>
  <c r="G881" i="1"/>
  <c r="G882" i="1"/>
  <c r="G884" i="1"/>
  <c r="G885" i="1"/>
  <c r="G886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88" i="1"/>
  <c r="G190" i="1"/>
  <c r="G194" i="1"/>
  <c r="G196" i="1"/>
  <c r="G198" i="1"/>
  <c r="G202" i="1"/>
  <c r="G206" i="1"/>
  <c r="G208" i="1"/>
  <c r="G211" i="1"/>
  <c r="G213" i="1"/>
  <c r="G214" i="1"/>
  <c r="G215" i="1"/>
  <c r="G216" i="1"/>
  <c r="G218" i="1"/>
  <c r="G219" i="1"/>
  <c r="G221" i="1"/>
  <c r="G223" i="1"/>
  <c r="G22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104" i="1"/>
  <c r="G131" i="1"/>
  <c r="G134" i="1"/>
  <c r="G136" i="1"/>
  <c r="G137" i="1"/>
  <c r="G138" i="1"/>
  <c r="G139" i="1"/>
  <c r="G140" i="1"/>
  <c r="G142" i="1"/>
  <c r="G144" i="1"/>
  <c r="G145" i="1"/>
  <c r="G146" i="1"/>
  <c r="G147" i="1"/>
  <c r="G149" i="1"/>
  <c r="G152" i="1"/>
  <c r="G154" i="1"/>
  <c r="G155" i="1"/>
  <c r="G156" i="1"/>
  <c r="G158" i="1"/>
  <c r="G164" i="1"/>
  <c r="G165" i="1"/>
  <c r="G166" i="1"/>
  <c r="G171" i="1"/>
  <c r="G172" i="1"/>
  <c r="G173" i="1"/>
  <c r="G175" i="1"/>
  <c r="G179" i="1"/>
  <c r="G180" i="1"/>
  <c r="G181" i="1"/>
  <c r="G182" i="1"/>
  <c r="G2" i="1"/>
  <c r="K26" i="1"/>
  <c r="I168" i="21"/>
  <c r="H168" i="21"/>
  <c r="F168" i="21"/>
  <c r="I167" i="21"/>
  <c r="H167" i="21"/>
  <c r="F167" i="21"/>
  <c r="I166" i="21"/>
  <c r="H166" i="21"/>
  <c r="F166" i="21"/>
  <c r="I165" i="21"/>
  <c r="H165" i="21"/>
  <c r="F165" i="21"/>
  <c r="I164" i="21"/>
  <c r="H164" i="21"/>
  <c r="F164" i="21"/>
  <c r="I163" i="21"/>
  <c r="H163" i="21"/>
  <c r="F163" i="21"/>
  <c r="I162" i="21"/>
  <c r="H162" i="21"/>
  <c r="F162" i="21"/>
  <c r="I161" i="21"/>
  <c r="H161" i="21"/>
  <c r="F161" i="21"/>
  <c r="I160" i="21"/>
  <c r="H160" i="21"/>
  <c r="F160" i="21"/>
  <c r="I159" i="21"/>
  <c r="H159" i="21"/>
  <c r="F159" i="21"/>
  <c r="I158" i="21"/>
  <c r="H158" i="21"/>
  <c r="F158" i="21"/>
  <c r="I157" i="21"/>
  <c r="H157" i="21"/>
  <c r="F157" i="21"/>
  <c r="I156" i="21"/>
  <c r="H156" i="21"/>
  <c r="F156" i="21"/>
  <c r="I155" i="21"/>
  <c r="H155" i="21"/>
  <c r="F155" i="21"/>
  <c r="I154" i="21"/>
  <c r="H154" i="21"/>
  <c r="F154" i="21"/>
  <c r="I153" i="21"/>
  <c r="H153" i="21"/>
  <c r="F153" i="21"/>
  <c r="I152" i="21"/>
  <c r="H152" i="21"/>
  <c r="F152" i="21"/>
  <c r="I151" i="21"/>
  <c r="H151" i="21"/>
  <c r="F151" i="21"/>
  <c r="I150" i="21"/>
  <c r="H150" i="21"/>
  <c r="F150" i="21"/>
  <c r="I149" i="21"/>
  <c r="H149" i="21"/>
  <c r="F149" i="21"/>
  <c r="I148" i="21"/>
  <c r="H148" i="21"/>
  <c r="F148" i="21"/>
  <c r="I147" i="21"/>
  <c r="H147" i="21"/>
  <c r="F147" i="21"/>
  <c r="I146" i="21"/>
  <c r="H146" i="21"/>
  <c r="F146" i="21"/>
  <c r="I145" i="21"/>
  <c r="H145" i="21"/>
  <c r="F145" i="21"/>
  <c r="I144" i="21"/>
  <c r="H144" i="21"/>
  <c r="F144" i="21"/>
  <c r="I143" i="21"/>
  <c r="H143" i="21"/>
  <c r="F143" i="21"/>
  <c r="I142" i="21"/>
  <c r="H142" i="21"/>
  <c r="F142" i="21"/>
  <c r="I141" i="21"/>
  <c r="H141" i="21"/>
  <c r="F141" i="21"/>
  <c r="I140" i="21"/>
  <c r="H140" i="21"/>
  <c r="F140" i="21"/>
  <c r="I139" i="21"/>
  <c r="H139" i="21"/>
  <c r="F139" i="21"/>
  <c r="I138" i="21"/>
  <c r="H138" i="21"/>
  <c r="F138" i="21"/>
  <c r="I137" i="21"/>
  <c r="H137" i="21"/>
  <c r="F137" i="21"/>
  <c r="I136" i="21"/>
  <c r="H136" i="21"/>
  <c r="F136" i="21"/>
  <c r="I135" i="21"/>
  <c r="H135" i="21"/>
  <c r="F135" i="21"/>
  <c r="I134" i="21"/>
  <c r="H134" i="21"/>
  <c r="F134" i="21"/>
  <c r="I133" i="21"/>
  <c r="H133" i="21"/>
  <c r="F133" i="21"/>
  <c r="I132" i="21"/>
  <c r="H132" i="21"/>
  <c r="F132" i="21"/>
  <c r="I131" i="21"/>
  <c r="H131" i="21"/>
  <c r="F131" i="21"/>
  <c r="I130" i="21"/>
  <c r="H130" i="21"/>
  <c r="F130" i="21"/>
  <c r="I129" i="21"/>
  <c r="H129" i="21"/>
  <c r="F129" i="21"/>
  <c r="I128" i="21"/>
  <c r="H128" i="21"/>
  <c r="F128" i="21"/>
  <c r="I127" i="21"/>
  <c r="H127" i="21"/>
  <c r="F127" i="21"/>
  <c r="I126" i="21"/>
  <c r="H126" i="21"/>
  <c r="F126" i="21"/>
  <c r="I125" i="21"/>
  <c r="H125" i="21"/>
  <c r="F125" i="21"/>
  <c r="I124" i="21"/>
  <c r="H124" i="21"/>
  <c r="F124" i="21"/>
  <c r="I123" i="21"/>
  <c r="H123" i="21"/>
  <c r="F123" i="21"/>
  <c r="I122" i="21"/>
  <c r="H122" i="21"/>
  <c r="F122" i="21"/>
  <c r="I121" i="21"/>
  <c r="H121" i="21"/>
  <c r="F121" i="21"/>
  <c r="I120" i="21"/>
  <c r="H120" i="21"/>
  <c r="F120" i="21"/>
  <c r="I119" i="21"/>
  <c r="H119" i="21"/>
  <c r="F119" i="21"/>
  <c r="I118" i="21"/>
  <c r="H118" i="21"/>
  <c r="F118" i="21"/>
  <c r="I117" i="21"/>
  <c r="H117" i="21"/>
  <c r="F117" i="21"/>
  <c r="I116" i="21"/>
  <c r="H116" i="21"/>
  <c r="F116" i="21"/>
  <c r="I115" i="21"/>
  <c r="H115" i="21"/>
  <c r="F115" i="21"/>
  <c r="I114" i="21"/>
  <c r="H114" i="21"/>
  <c r="F114" i="21"/>
  <c r="I113" i="21"/>
  <c r="H113" i="21"/>
  <c r="F113" i="21"/>
  <c r="I112" i="21"/>
  <c r="H112" i="21"/>
  <c r="F112" i="21"/>
  <c r="I111" i="21"/>
  <c r="H111" i="21"/>
  <c r="F111" i="21"/>
  <c r="I110" i="21"/>
  <c r="H110" i="21"/>
  <c r="F110" i="21"/>
  <c r="I109" i="21"/>
  <c r="H109" i="21"/>
  <c r="F109" i="21"/>
  <c r="I108" i="21"/>
  <c r="H108" i="21"/>
  <c r="F108" i="21"/>
  <c r="I107" i="21"/>
  <c r="H107" i="21"/>
  <c r="F107" i="21"/>
  <c r="I106" i="21"/>
  <c r="H106" i="21"/>
  <c r="F106" i="21"/>
  <c r="I105" i="21"/>
  <c r="H105" i="21"/>
  <c r="F105" i="21"/>
  <c r="I104" i="21"/>
  <c r="H104" i="21"/>
  <c r="F104" i="21"/>
  <c r="I103" i="21"/>
  <c r="H103" i="21"/>
  <c r="F103" i="21"/>
  <c r="I102" i="21"/>
  <c r="H102" i="21"/>
  <c r="F102" i="21"/>
  <c r="I11" i="21"/>
  <c r="H11" i="21"/>
  <c r="F11" i="21"/>
  <c r="I28" i="21"/>
  <c r="H28" i="21"/>
  <c r="F28" i="21"/>
  <c r="I37" i="21"/>
  <c r="H37" i="21"/>
  <c r="F37" i="21"/>
  <c r="I5" i="21"/>
  <c r="H5" i="21"/>
  <c r="F5" i="21"/>
  <c r="I31" i="21"/>
  <c r="H31" i="21"/>
  <c r="F31" i="21"/>
  <c r="I7" i="21"/>
  <c r="H7" i="21"/>
  <c r="F7" i="21"/>
  <c r="I27" i="21"/>
  <c r="H27" i="21"/>
  <c r="F27" i="21"/>
  <c r="I36" i="21"/>
  <c r="H36" i="21"/>
  <c r="F36" i="21"/>
  <c r="I23" i="21"/>
  <c r="H23" i="21"/>
  <c r="F23" i="21"/>
  <c r="I2" i="21"/>
  <c r="H2" i="21"/>
  <c r="F2" i="21"/>
  <c r="I4" i="21"/>
  <c r="H4" i="21"/>
  <c r="F4" i="21"/>
  <c r="I3" i="21"/>
  <c r="H3" i="21"/>
  <c r="F3" i="21"/>
  <c r="I8" i="21"/>
  <c r="H8" i="21"/>
  <c r="F8" i="21"/>
  <c r="I20" i="21"/>
  <c r="H20" i="21"/>
  <c r="F20" i="21"/>
  <c r="I15" i="21"/>
  <c r="H15" i="21"/>
  <c r="F15" i="21"/>
  <c r="I16" i="21"/>
  <c r="H16" i="21"/>
  <c r="F16" i="21"/>
  <c r="I6" i="21"/>
  <c r="H6" i="21"/>
  <c r="F6" i="21"/>
  <c r="I13" i="21"/>
  <c r="H13" i="21"/>
  <c r="F13" i="21"/>
  <c r="I14" i="21"/>
  <c r="H14" i="21"/>
  <c r="F14" i="21"/>
  <c r="I40" i="21"/>
  <c r="H40" i="21"/>
  <c r="F40" i="21"/>
  <c r="I9" i="21"/>
  <c r="H9" i="21"/>
  <c r="F9" i="21"/>
  <c r="I17" i="21"/>
  <c r="H17" i="21"/>
  <c r="F17" i="21"/>
  <c r="I19" i="21"/>
  <c r="H19" i="21"/>
  <c r="F19" i="21"/>
  <c r="I21" i="21"/>
  <c r="H21" i="21"/>
  <c r="F21" i="21"/>
  <c r="I10" i="21"/>
  <c r="H10" i="21"/>
  <c r="F10" i="21"/>
  <c r="I12" i="21"/>
  <c r="H12" i="21"/>
  <c r="F12" i="21"/>
  <c r="I43" i="21"/>
  <c r="H43" i="21"/>
  <c r="F43" i="21"/>
  <c r="I24" i="21"/>
  <c r="H24" i="21"/>
  <c r="F24" i="21"/>
  <c r="I25" i="21"/>
  <c r="H25" i="21"/>
  <c r="F25" i="21"/>
  <c r="I26" i="21"/>
  <c r="H26" i="21"/>
  <c r="F26" i="21"/>
  <c r="I30" i="21"/>
  <c r="H30" i="21"/>
  <c r="F30" i="21"/>
  <c r="I22" i="21"/>
  <c r="H22" i="21"/>
  <c r="F22" i="21"/>
  <c r="I34" i="21"/>
  <c r="H34" i="21"/>
  <c r="F34" i="21"/>
  <c r="I46" i="21"/>
  <c r="H46" i="21"/>
  <c r="F46" i="21"/>
  <c r="I44" i="21"/>
  <c r="H44" i="21"/>
  <c r="F44" i="21"/>
  <c r="I29" i="21"/>
  <c r="H29" i="21"/>
  <c r="F29" i="21"/>
  <c r="I41" i="21"/>
  <c r="H41" i="21"/>
  <c r="F41" i="21"/>
  <c r="I32" i="21"/>
  <c r="H32" i="21"/>
  <c r="F32" i="21"/>
  <c r="I38" i="21"/>
  <c r="H38" i="21"/>
  <c r="F38" i="21"/>
  <c r="I18" i="21"/>
  <c r="H18" i="21"/>
  <c r="F18" i="21"/>
  <c r="I42" i="21"/>
  <c r="H42" i="21"/>
  <c r="F42" i="21"/>
  <c r="I33" i="21"/>
  <c r="H33" i="21"/>
  <c r="F33" i="21"/>
  <c r="I39" i="21"/>
  <c r="H39" i="21"/>
  <c r="F39" i="21"/>
  <c r="I35" i="21"/>
  <c r="H35" i="21"/>
  <c r="F35" i="21"/>
  <c r="I45" i="21"/>
  <c r="H45" i="21"/>
  <c r="F45" i="21"/>
  <c r="I76" i="21"/>
  <c r="H76" i="21"/>
  <c r="F76" i="21"/>
  <c r="I77" i="21"/>
  <c r="H77" i="21"/>
  <c r="F77" i="21"/>
  <c r="I75" i="21"/>
  <c r="H75" i="21"/>
  <c r="F75" i="21"/>
  <c r="I52" i="21"/>
  <c r="H52" i="21"/>
  <c r="F52" i="21"/>
  <c r="I68" i="21"/>
  <c r="H68" i="21"/>
  <c r="F68" i="21"/>
  <c r="I61" i="21"/>
  <c r="H61" i="21"/>
  <c r="F61" i="21"/>
  <c r="I56" i="21"/>
  <c r="H56" i="21"/>
  <c r="F56" i="21"/>
  <c r="I53" i="21"/>
  <c r="H53" i="21"/>
  <c r="F53" i="21"/>
  <c r="I48" i="21"/>
  <c r="H48" i="21"/>
  <c r="F48" i="21"/>
  <c r="I57" i="21"/>
  <c r="H57" i="21"/>
  <c r="F57" i="21"/>
  <c r="I78" i="21"/>
  <c r="H78" i="21"/>
  <c r="F78" i="21"/>
  <c r="I91" i="21"/>
  <c r="H91" i="21"/>
  <c r="F91" i="21"/>
  <c r="I50" i="21"/>
  <c r="H50" i="21"/>
  <c r="F50" i="21"/>
  <c r="I69" i="21"/>
  <c r="H69" i="21"/>
  <c r="F69" i="21"/>
  <c r="I66" i="21"/>
  <c r="H66" i="21"/>
  <c r="F66" i="21"/>
  <c r="I59" i="21"/>
  <c r="H59" i="21"/>
  <c r="F59" i="21"/>
  <c r="I60" i="21"/>
  <c r="H60" i="21"/>
  <c r="F60" i="21"/>
  <c r="I83" i="21"/>
  <c r="H83" i="21"/>
  <c r="F83" i="21"/>
  <c r="I81" i="21"/>
  <c r="H81" i="21"/>
  <c r="F81" i="21"/>
  <c r="I62" i="21"/>
  <c r="H62" i="21"/>
  <c r="F62" i="21"/>
  <c r="I55" i="21"/>
  <c r="H55" i="21"/>
  <c r="F55" i="21"/>
  <c r="I54" i="21"/>
  <c r="H54" i="21"/>
  <c r="F54" i="21"/>
  <c r="I63" i="21"/>
  <c r="H63" i="21"/>
  <c r="F63" i="21"/>
  <c r="I65" i="21"/>
  <c r="H65" i="21"/>
  <c r="F65" i="21"/>
  <c r="I70" i="21"/>
  <c r="H70" i="21"/>
  <c r="F70" i="21"/>
  <c r="I58" i="21"/>
  <c r="H58" i="21"/>
  <c r="F58" i="21"/>
  <c r="I71" i="21"/>
  <c r="H71" i="21"/>
  <c r="F71" i="21"/>
  <c r="I96" i="21"/>
  <c r="H96" i="21"/>
  <c r="F96" i="21"/>
  <c r="I80" i="21"/>
  <c r="H80" i="21"/>
  <c r="F80" i="21"/>
  <c r="I88" i="21"/>
  <c r="H88" i="21"/>
  <c r="F88" i="21"/>
  <c r="I84" i="21"/>
  <c r="H84" i="21"/>
  <c r="F84" i="21"/>
  <c r="I85" i="21"/>
  <c r="H85" i="21"/>
  <c r="F85" i="21"/>
  <c r="I95" i="21"/>
  <c r="H95" i="21"/>
  <c r="F95" i="21"/>
  <c r="I82" i="21"/>
  <c r="H82" i="21"/>
  <c r="F82" i="21"/>
  <c r="I67" i="21"/>
  <c r="H67" i="21"/>
  <c r="F67" i="21"/>
  <c r="I97" i="21"/>
  <c r="H97" i="21"/>
  <c r="F97" i="21"/>
  <c r="I74" i="21"/>
  <c r="H74" i="21"/>
  <c r="F74" i="21"/>
  <c r="I73" i="21"/>
  <c r="H73" i="21"/>
  <c r="F73" i="21"/>
  <c r="I79" i="21"/>
  <c r="H79" i="21"/>
  <c r="F79" i="21"/>
  <c r="I89" i="21"/>
  <c r="H89" i="21"/>
  <c r="F89" i="21"/>
  <c r="I100" i="21"/>
  <c r="H100" i="21"/>
  <c r="F100" i="21"/>
  <c r="I98" i="21"/>
  <c r="H98" i="21"/>
  <c r="F98" i="21"/>
  <c r="I64" i="21"/>
  <c r="H64" i="21"/>
  <c r="F64" i="21"/>
  <c r="I92" i="21"/>
  <c r="H92" i="21"/>
  <c r="F92" i="21"/>
  <c r="I101" i="21"/>
  <c r="H101" i="21"/>
  <c r="F101" i="21"/>
  <c r="I47" i="21"/>
  <c r="H47" i="21"/>
  <c r="F47" i="21"/>
  <c r="I49" i="21"/>
  <c r="H49" i="21"/>
  <c r="F49" i="21"/>
  <c r="I72" i="21"/>
  <c r="H72" i="21"/>
  <c r="F72" i="21"/>
  <c r="I51" i="21"/>
  <c r="H51" i="21"/>
  <c r="F51" i="21"/>
  <c r="I87" i="21"/>
  <c r="H87" i="21"/>
  <c r="F87" i="21"/>
  <c r="I94" i="21"/>
  <c r="H94" i="21"/>
  <c r="F94" i="21"/>
  <c r="I99" i="21"/>
  <c r="H99" i="21"/>
  <c r="F99" i="21"/>
  <c r="I86" i="21"/>
  <c r="H86" i="21"/>
  <c r="F86" i="21"/>
  <c r="I93" i="21"/>
  <c r="H93" i="21"/>
  <c r="F93" i="21"/>
  <c r="B298" i="13"/>
  <c r="X298" i="13" s="1"/>
  <c r="C298" i="13"/>
  <c r="D298" i="13"/>
  <c r="E298" i="13"/>
  <c r="F298" i="13"/>
  <c r="G298" i="13"/>
  <c r="H298" i="13"/>
  <c r="I298" i="13"/>
  <c r="J298" i="13"/>
  <c r="K298" i="13"/>
  <c r="L298" i="13"/>
  <c r="M298" i="13"/>
  <c r="N298" i="13"/>
  <c r="O298" i="13"/>
  <c r="P298" i="13"/>
  <c r="Q298" i="13"/>
  <c r="R298" i="13"/>
  <c r="S298" i="13"/>
  <c r="T298" i="13"/>
  <c r="U298" i="13"/>
  <c r="V298" i="13"/>
  <c r="W298" i="13"/>
  <c r="G4" i="14"/>
  <c r="G5" i="14"/>
  <c r="G6" i="14"/>
  <c r="G9" i="14"/>
  <c r="G10" i="14"/>
  <c r="G11" i="14"/>
  <c r="G14" i="14"/>
  <c r="G15" i="14"/>
  <c r="G16" i="14"/>
  <c r="G19" i="14"/>
  <c r="G20" i="14"/>
  <c r="G21" i="14"/>
  <c r="G24" i="14"/>
  <c r="G25" i="14"/>
  <c r="G26" i="14"/>
  <c r="G29" i="14"/>
  <c r="G30" i="14"/>
  <c r="G31" i="14"/>
  <c r="G34" i="14"/>
  <c r="G35" i="14"/>
  <c r="G36" i="14"/>
  <c r="G39" i="14"/>
  <c r="G40" i="14"/>
  <c r="G41" i="14"/>
  <c r="B361" i="17"/>
  <c r="C361" i="17"/>
  <c r="X361" i="17" s="1"/>
  <c r="D361" i="17"/>
  <c r="E361" i="17"/>
  <c r="F361" i="17"/>
  <c r="G361" i="17"/>
  <c r="H361" i="17"/>
  <c r="I361" i="17"/>
  <c r="J361" i="17"/>
  <c r="K361" i="17"/>
  <c r="L361" i="17"/>
  <c r="M361" i="17"/>
  <c r="N361" i="17"/>
  <c r="O361" i="17"/>
  <c r="P361" i="17"/>
  <c r="Q361" i="17"/>
  <c r="R361" i="17"/>
  <c r="S361" i="17"/>
  <c r="T361" i="17"/>
  <c r="U361" i="17"/>
  <c r="V361" i="17"/>
  <c r="W361" i="17"/>
  <c r="I226" i="11"/>
  <c r="H226" i="11"/>
  <c r="F226" i="11"/>
  <c r="I225" i="11"/>
  <c r="H225" i="11"/>
  <c r="F225" i="11"/>
  <c r="I224" i="11"/>
  <c r="H224" i="11"/>
  <c r="F224" i="11"/>
  <c r="I223" i="11"/>
  <c r="H223" i="11"/>
  <c r="F223" i="11"/>
  <c r="I221" i="11"/>
  <c r="H221" i="11"/>
  <c r="F221" i="11"/>
  <c r="I220" i="11"/>
  <c r="H220" i="11"/>
  <c r="F220" i="11"/>
  <c r="I219" i="11"/>
  <c r="H219" i="11"/>
  <c r="F219" i="11"/>
  <c r="I218" i="11"/>
  <c r="H218" i="11"/>
  <c r="F218" i="11"/>
  <c r="I216" i="11"/>
  <c r="H216" i="11"/>
  <c r="F216" i="11"/>
  <c r="I215" i="11"/>
  <c r="H215" i="11"/>
  <c r="F215" i="11"/>
  <c r="I214" i="11"/>
  <c r="H214" i="11"/>
  <c r="F214" i="11"/>
  <c r="I213" i="11"/>
  <c r="H213" i="11"/>
  <c r="F213" i="11"/>
  <c r="I211" i="11"/>
  <c r="H211" i="11"/>
  <c r="F211" i="11"/>
  <c r="I210" i="11"/>
  <c r="H210" i="11"/>
  <c r="F210" i="11"/>
  <c r="I209" i="11"/>
  <c r="H209" i="11"/>
  <c r="F209" i="11"/>
  <c r="I208" i="11"/>
  <c r="H208" i="11"/>
  <c r="F208" i="11"/>
  <c r="I206" i="11"/>
  <c r="H206" i="11"/>
  <c r="F206" i="11"/>
  <c r="I205" i="11"/>
  <c r="H205" i="11"/>
  <c r="F205" i="11"/>
  <c r="I204" i="11"/>
  <c r="H204" i="11"/>
  <c r="F204" i="11"/>
  <c r="I203" i="11"/>
  <c r="H203" i="11"/>
  <c r="F203" i="11"/>
  <c r="I201" i="11"/>
  <c r="H201" i="11"/>
  <c r="F201" i="11"/>
  <c r="I200" i="11"/>
  <c r="H200" i="11"/>
  <c r="F200" i="11"/>
  <c r="I199" i="11"/>
  <c r="H199" i="11"/>
  <c r="F199" i="11"/>
  <c r="I198" i="11"/>
  <c r="H198" i="11"/>
  <c r="F198" i="11"/>
  <c r="I196" i="11"/>
  <c r="H196" i="11"/>
  <c r="F196" i="11"/>
  <c r="I195" i="11"/>
  <c r="H195" i="11"/>
  <c r="F195" i="11"/>
  <c r="I194" i="11"/>
  <c r="H194" i="11"/>
  <c r="F194" i="11"/>
  <c r="I193" i="11"/>
  <c r="H193" i="11"/>
  <c r="F193" i="11"/>
  <c r="I191" i="11"/>
  <c r="H191" i="11"/>
  <c r="F191" i="11"/>
  <c r="I190" i="11"/>
  <c r="H190" i="11"/>
  <c r="F190" i="11"/>
  <c r="I189" i="11"/>
  <c r="H189" i="11"/>
  <c r="F189" i="11"/>
  <c r="I188" i="11"/>
  <c r="H188" i="11"/>
  <c r="F188" i="11"/>
  <c r="I186" i="11"/>
  <c r="H186" i="11"/>
  <c r="F186" i="11"/>
  <c r="I185" i="11"/>
  <c r="H185" i="11"/>
  <c r="F185" i="11"/>
  <c r="I184" i="11"/>
  <c r="H184" i="11"/>
  <c r="F184" i="11"/>
  <c r="I183" i="11"/>
  <c r="H183" i="11"/>
  <c r="F183" i="11"/>
  <c r="I181" i="11"/>
  <c r="H181" i="11"/>
  <c r="F181" i="11"/>
  <c r="I180" i="11"/>
  <c r="H180" i="11"/>
  <c r="F180" i="11"/>
  <c r="I179" i="11"/>
  <c r="H179" i="11"/>
  <c r="F179" i="11"/>
  <c r="I178" i="11"/>
  <c r="H178" i="11"/>
  <c r="F178" i="11"/>
  <c r="I176" i="11"/>
  <c r="H176" i="11"/>
  <c r="F176" i="11"/>
  <c r="I175" i="11"/>
  <c r="H175" i="11"/>
  <c r="F175" i="11"/>
  <c r="I174" i="11"/>
  <c r="H174" i="11"/>
  <c r="F174" i="11"/>
  <c r="I173" i="11"/>
  <c r="H173" i="11"/>
  <c r="F173" i="11"/>
  <c r="I171" i="11"/>
  <c r="H171" i="11"/>
  <c r="F171" i="11"/>
  <c r="I170" i="11"/>
  <c r="H170" i="11"/>
  <c r="F170" i="11"/>
  <c r="I169" i="11"/>
  <c r="H169" i="11"/>
  <c r="F169" i="11"/>
  <c r="I168" i="11"/>
  <c r="H168" i="11"/>
  <c r="F168" i="11"/>
  <c r="I166" i="11"/>
  <c r="H166" i="11"/>
  <c r="F166" i="11"/>
  <c r="I165" i="11"/>
  <c r="H165" i="11"/>
  <c r="F165" i="11"/>
  <c r="I164" i="11"/>
  <c r="H164" i="11"/>
  <c r="F164" i="11"/>
  <c r="I163" i="11"/>
  <c r="H163" i="11"/>
  <c r="F163" i="11"/>
  <c r="I161" i="11"/>
  <c r="H161" i="11"/>
  <c r="F161" i="11"/>
  <c r="I160" i="11"/>
  <c r="H160" i="11"/>
  <c r="F160" i="11"/>
  <c r="I159" i="11"/>
  <c r="H159" i="11"/>
  <c r="F159" i="11"/>
  <c r="I158" i="11"/>
  <c r="H158" i="11"/>
  <c r="F158" i="11"/>
  <c r="I156" i="11"/>
  <c r="H156" i="11"/>
  <c r="F156" i="11"/>
  <c r="I155" i="11"/>
  <c r="H155" i="11"/>
  <c r="F155" i="11"/>
  <c r="I154" i="11"/>
  <c r="H154" i="11"/>
  <c r="F154" i="11"/>
  <c r="I153" i="11"/>
  <c r="H153" i="11"/>
  <c r="F153" i="11"/>
  <c r="I151" i="11"/>
  <c r="H151" i="11"/>
  <c r="F151" i="11"/>
  <c r="I150" i="11"/>
  <c r="H150" i="11"/>
  <c r="F150" i="11"/>
  <c r="I149" i="11"/>
  <c r="H149" i="11"/>
  <c r="F149" i="11"/>
  <c r="I148" i="11"/>
  <c r="H148" i="11"/>
  <c r="F148" i="11"/>
  <c r="I146" i="11"/>
  <c r="H146" i="11"/>
  <c r="F146" i="11"/>
  <c r="I145" i="11"/>
  <c r="H145" i="11"/>
  <c r="F145" i="11"/>
  <c r="I144" i="11"/>
  <c r="H144" i="11"/>
  <c r="F144" i="11"/>
  <c r="I143" i="11"/>
  <c r="H143" i="11"/>
  <c r="F143" i="11"/>
  <c r="I141" i="11"/>
  <c r="H141" i="11"/>
  <c r="F141" i="11"/>
  <c r="I140" i="11"/>
  <c r="H140" i="11"/>
  <c r="F140" i="11"/>
  <c r="I139" i="11"/>
  <c r="H139" i="11"/>
  <c r="F139" i="11"/>
  <c r="I138" i="11"/>
  <c r="H138" i="11"/>
  <c r="F138" i="11"/>
  <c r="I136" i="11"/>
  <c r="H136" i="11"/>
  <c r="F136" i="11"/>
  <c r="I135" i="11"/>
  <c r="H135" i="11"/>
  <c r="F135" i="11"/>
  <c r="I134" i="11"/>
  <c r="H134" i="11"/>
  <c r="F134" i="11"/>
  <c r="I133" i="11"/>
  <c r="H133" i="11"/>
  <c r="F133" i="11"/>
  <c r="I131" i="11"/>
  <c r="H131" i="11"/>
  <c r="F131" i="11"/>
  <c r="I130" i="11"/>
  <c r="H130" i="11"/>
  <c r="F130" i="11"/>
  <c r="I129" i="11"/>
  <c r="H129" i="11"/>
  <c r="F129" i="11"/>
  <c r="I128" i="11"/>
  <c r="H128" i="11"/>
  <c r="F128" i="11"/>
  <c r="I76" i="8"/>
  <c r="H76" i="8"/>
  <c r="F76" i="8"/>
  <c r="I62" i="8"/>
  <c r="H62" i="8"/>
  <c r="F62" i="8"/>
  <c r="I60" i="8"/>
  <c r="H60" i="8"/>
  <c r="F60" i="8"/>
  <c r="I64" i="8"/>
  <c r="H64" i="8"/>
  <c r="F64" i="8"/>
  <c r="I77" i="8"/>
  <c r="H77" i="8"/>
  <c r="F77" i="8"/>
  <c r="I70" i="8"/>
  <c r="H70" i="8"/>
  <c r="F70" i="8"/>
  <c r="I73" i="8"/>
  <c r="H73" i="8"/>
  <c r="F73" i="8"/>
  <c r="I68" i="8"/>
  <c r="H68" i="8"/>
  <c r="F68" i="8"/>
  <c r="I66" i="8"/>
  <c r="H66" i="8"/>
  <c r="F66" i="8"/>
  <c r="I74" i="8"/>
  <c r="H74" i="8"/>
  <c r="F74" i="8"/>
  <c r="I63" i="8"/>
  <c r="H63" i="8"/>
  <c r="F63" i="8"/>
  <c r="I79" i="8"/>
  <c r="H79" i="8"/>
  <c r="F79" i="8"/>
  <c r="I81" i="8"/>
  <c r="H81" i="8"/>
  <c r="F81" i="8"/>
  <c r="I78" i="8"/>
  <c r="H78" i="8"/>
  <c r="F78" i="8"/>
  <c r="I85" i="8"/>
  <c r="H85" i="8"/>
  <c r="F85" i="8"/>
  <c r="I88" i="8"/>
  <c r="H88" i="8"/>
  <c r="F88" i="8"/>
  <c r="I91" i="8"/>
  <c r="H91" i="8"/>
  <c r="F91" i="8"/>
  <c r="I92" i="8"/>
  <c r="H92" i="8"/>
  <c r="F92" i="8"/>
  <c r="I82" i="8"/>
  <c r="H82" i="8"/>
  <c r="F82" i="8"/>
  <c r="I89" i="8"/>
  <c r="H89" i="8"/>
  <c r="F89" i="8"/>
  <c r="I87" i="8"/>
  <c r="H87" i="8"/>
  <c r="F87" i="8"/>
  <c r="I71" i="8"/>
  <c r="H71" i="8"/>
  <c r="F71" i="8"/>
  <c r="I86" i="8"/>
  <c r="H86" i="8"/>
  <c r="F86" i="8"/>
  <c r="I90" i="8"/>
  <c r="H90" i="8"/>
  <c r="F90" i="8"/>
  <c r="I84" i="8"/>
  <c r="H84" i="8"/>
  <c r="F84" i="8"/>
  <c r="I83" i="8"/>
  <c r="H83" i="8"/>
  <c r="F83" i="8"/>
  <c r="I80" i="8"/>
  <c r="H80" i="8"/>
  <c r="F80" i="8"/>
  <c r="I95" i="8"/>
  <c r="H95" i="8"/>
  <c r="F95" i="8"/>
  <c r="I100" i="8"/>
  <c r="H100" i="8"/>
  <c r="F100" i="8"/>
  <c r="I93" i="8"/>
  <c r="H93" i="8"/>
  <c r="F93" i="8"/>
  <c r="I97" i="8"/>
  <c r="H97" i="8"/>
  <c r="F97" i="8"/>
  <c r="I103" i="8"/>
  <c r="H103" i="8"/>
  <c r="F103" i="8"/>
  <c r="I96" i="8"/>
  <c r="H96" i="8"/>
  <c r="F96" i="8"/>
  <c r="I102" i="8"/>
  <c r="H102" i="8"/>
  <c r="F102" i="8"/>
  <c r="I98" i="8"/>
  <c r="H98" i="8"/>
  <c r="F98" i="8"/>
  <c r="I104" i="8"/>
  <c r="H104" i="8"/>
  <c r="F104" i="8"/>
  <c r="I105" i="8"/>
  <c r="H105" i="8"/>
  <c r="F105" i="8"/>
  <c r="I94" i="8"/>
  <c r="H94" i="8"/>
  <c r="F94" i="8"/>
  <c r="I101" i="8"/>
  <c r="H101" i="8"/>
  <c r="F101" i="8"/>
  <c r="I99" i="8"/>
  <c r="H99" i="8"/>
  <c r="F99" i="8"/>
  <c r="I113" i="8"/>
  <c r="H113" i="8"/>
  <c r="F113" i="8"/>
  <c r="I110" i="8"/>
  <c r="H110" i="8"/>
  <c r="F110" i="8"/>
  <c r="I114" i="8"/>
  <c r="H114" i="8"/>
  <c r="F114" i="8"/>
  <c r="I109" i="8"/>
  <c r="H109" i="8"/>
  <c r="F109" i="8"/>
  <c r="I112" i="8"/>
  <c r="H112" i="8"/>
  <c r="F112" i="8"/>
  <c r="I111" i="8"/>
  <c r="H111" i="8"/>
  <c r="F111" i="8"/>
  <c r="I106" i="8"/>
  <c r="H106" i="8"/>
  <c r="F106" i="8"/>
  <c r="I108" i="8"/>
  <c r="H108" i="8"/>
  <c r="F108" i="8"/>
  <c r="I115" i="8"/>
  <c r="H115" i="8"/>
  <c r="F115" i="8"/>
  <c r="I107" i="8"/>
  <c r="H107" i="8"/>
  <c r="F107" i="8"/>
  <c r="I2" i="6"/>
  <c r="H2" i="6"/>
  <c r="F2" i="6"/>
  <c r="I4" i="6"/>
  <c r="H4" i="6"/>
  <c r="F4" i="6"/>
  <c r="I9" i="6"/>
  <c r="H9" i="6"/>
  <c r="F9" i="6"/>
  <c r="I15" i="6"/>
  <c r="H15" i="6"/>
  <c r="F15" i="6"/>
  <c r="I12" i="6"/>
  <c r="H12" i="6"/>
  <c r="F12" i="6"/>
  <c r="I13" i="6"/>
  <c r="H13" i="6"/>
  <c r="F13" i="6"/>
  <c r="I3" i="6"/>
  <c r="H3" i="6"/>
  <c r="F3" i="6"/>
  <c r="I10" i="6"/>
  <c r="H10" i="6"/>
  <c r="F10" i="6"/>
  <c r="I6" i="6"/>
  <c r="H6" i="6"/>
  <c r="F6" i="6"/>
  <c r="I5" i="6"/>
  <c r="H5" i="6"/>
  <c r="F5" i="6"/>
  <c r="I11" i="6"/>
  <c r="H11" i="6"/>
  <c r="F11" i="6"/>
  <c r="I16" i="6"/>
  <c r="H16" i="6"/>
  <c r="F16" i="6"/>
  <c r="I8" i="6"/>
  <c r="H8" i="6"/>
  <c r="F8" i="6"/>
  <c r="I14" i="6"/>
  <c r="H14" i="6"/>
  <c r="F14" i="6"/>
  <c r="I7" i="6"/>
  <c r="H7" i="6"/>
  <c r="F7" i="6"/>
  <c r="I18" i="6"/>
  <c r="H18" i="6"/>
  <c r="F18" i="6"/>
  <c r="I17" i="6"/>
  <c r="H17" i="6"/>
  <c r="F17" i="6"/>
  <c r="I30" i="6"/>
  <c r="H30" i="6"/>
  <c r="F30" i="6"/>
  <c r="I43" i="6"/>
  <c r="H43" i="6"/>
  <c r="F43" i="6"/>
  <c r="I29" i="6"/>
  <c r="H29" i="6"/>
  <c r="F29" i="6"/>
  <c r="I19" i="6"/>
  <c r="H19" i="6"/>
  <c r="F19" i="6"/>
  <c r="I79" i="6"/>
  <c r="H79" i="6"/>
  <c r="F79" i="6"/>
  <c r="I27" i="6"/>
  <c r="H27" i="6"/>
  <c r="F27" i="6"/>
  <c r="I23" i="6"/>
  <c r="H23" i="6"/>
  <c r="F23" i="6"/>
  <c r="I36" i="6"/>
  <c r="H36" i="6"/>
  <c r="F36" i="6"/>
  <c r="I34" i="6"/>
  <c r="H34" i="6"/>
  <c r="F34" i="6"/>
  <c r="I22" i="6"/>
  <c r="H22" i="6"/>
  <c r="F22" i="6"/>
  <c r="I35" i="6"/>
  <c r="H35" i="6"/>
  <c r="F35" i="6"/>
  <c r="I32" i="6"/>
  <c r="H32" i="6"/>
  <c r="F32" i="6"/>
  <c r="I25" i="6"/>
  <c r="H25" i="6"/>
  <c r="F25" i="6"/>
  <c r="I33" i="6"/>
  <c r="H33" i="6"/>
  <c r="F33" i="6"/>
  <c r="I26" i="6"/>
  <c r="H26" i="6"/>
  <c r="F26" i="6"/>
  <c r="I24" i="6"/>
  <c r="H24" i="6"/>
  <c r="F24" i="6"/>
  <c r="I21" i="6"/>
  <c r="H21" i="6"/>
  <c r="F21" i="6"/>
  <c r="I37" i="6"/>
  <c r="H37" i="6"/>
  <c r="F37" i="6"/>
  <c r="I28" i="6"/>
  <c r="H28" i="6"/>
  <c r="F28" i="6"/>
  <c r="I42" i="6"/>
  <c r="H42" i="6"/>
  <c r="F42" i="6"/>
  <c r="I40" i="6"/>
  <c r="H40" i="6"/>
  <c r="F40" i="6"/>
  <c r="I45" i="6"/>
  <c r="H45" i="6"/>
  <c r="F45" i="6"/>
  <c r="I39" i="6"/>
  <c r="H39" i="6"/>
  <c r="F39" i="6"/>
  <c r="I46" i="6"/>
  <c r="H46" i="6"/>
  <c r="F46" i="6"/>
  <c r="I47" i="6"/>
  <c r="H47" i="6"/>
  <c r="F47" i="6"/>
  <c r="I44" i="6"/>
  <c r="H44" i="6"/>
  <c r="F44" i="6"/>
  <c r="I38" i="6"/>
  <c r="H38" i="6"/>
  <c r="F38" i="6"/>
  <c r="I20" i="6"/>
  <c r="H20" i="6"/>
  <c r="F20" i="6"/>
  <c r="I31" i="6"/>
  <c r="H31" i="6"/>
  <c r="F31" i="6"/>
  <c r="I41" i="6"/>
  <c r="H41" i="6"/>
  <c r="F41" i="6"/>
  <c r="I86" i="6"/>
  <c r="H86" i="6"/>
  <c r="F86" i="6"/>
  <c r="I89" i="6"/>
  <c r="H89" i="6"/>
  <c r="F89" i="6"/>
  <c r="I81" i="6"/>
  <c r="H81" i="6"/>
  <c r="F81" i="6"/>
  <c r="I90" i="6"/>
  <c r="H90" i="6"/>
  <c r="F90" i="6"/>
  <c r="I83" i="6"/>
  <c r="H83" i="6"/>
  <c r="F83" i="6"/>
  <c r="I91" i="6"/>
  <c r="H91" i="6"/>
  <c r="F91" i="6"/>
  <c r="I88" i="6"/>
  <c r="H88" i="6"/>
  <c r="F88" i="6"/>
  <c r="I158" i="4"/>
  <c r="H158" i="4"/>
  <c r="F158" i="4"/>
  <c r="I157" i="4"/>
  <c r="H157" i="4"/>
  <c r="F157" i="4"/>
  <c r="I168" i="4"/>
  <c r="H168" i="4"/>
  <c r="F168" i="4"/>
  <c r="I156" i="4"/>
  <c r="H156" i="4"/>
  <c r="F156" i="4"/>
  <c r="I161" i="4"/>
  <c r="H161" i="4"/>
  <c r="F161" i="4"/>
  <c r="I154" i="4"/>
  <c r="H154" i="4"/>
  <c r="F154" i="4"/>
  <c r="I164" i="4"/>
  <c r="H164" i="4"/>
  <c r="F164" i="4"/>
  <c r="I155" i="4"/>
  <c r="H155" i="4"/>
  <c r="F155" i="4"/>
  <c r="I166" i="4"/>
  <c r="H166" i="4"/>
  <c r="F166" i="4"/>
  <c r="I167" i="4"/>
  <c r="H167" i="4"/>
  <c r="F167" i="4"/>
  <c r="I162" i="4"/>
  <c r="H162" i="4"/>
  <c r="F162" i="4"/>
  <c r="I169" i="4"/>
  <c r="H169" i="4"/>
  <c r="F169" i="4"/>
  <c r="I160" i="4"/>
  <c r="H160" i="4"/>
  <c r="F160" i="4"/>
  <c r="I159" i="4"/>
  <c r="H159" i="4"/>
  <c r="F159" i="4"/>
  <c r="I165" i="4"/>
  <c r="H165" i="4"/>
  <c r="F165" i="4"/>
  <c r="I163" i="4"/>
  <c r="H163" i="4"/>
  <c r="F163" i="4"/>
  <c r="I171" i="4"/>
  <c r="H171" i="4"/>
  <c r="F171" i="4"/>
  <c r="I178" i="4"/>
  <c r="H178" i="4"/>
  <c r="F178" i="4"/>
  <c r="I179" i="4"/>
  <c r="H179" i="4"/>
  <c r="F179" i="4"/>
  <c r="I174" i="4"/>
  <c r="H174" i="4"/>
  <c r="F174" i="4"/>
  <c r="I189" i="4"/>
  <c r="H189" i="4"/>
  <c r="F189" i="4"/>
  <c r="I182" i="4"/>
  <c r="H182" i="4"/>
  <c r="F182" i="4"/>
  <c r="I170" i="4"/>
  <c r="H170" i="4"/>
  <c r="F170" i="4"/>
  <c r="I184" i="4"/>
  <c r="H184" i="4"/>
  <c r="F184" i="4"/>
  <c r="I186" i="4"/>
  <c r="H186" i="4"/>
  <c r="F186" i="4"/>
  <c r="I177" i="4"/>
  <c r="H177" i="4"/>
  <c r="F177" i="4"/>
  <c r="I188" i="4"/>
  <c r="H188" i="4"/>
  <c r="F188" i="4"/>
  <c r="I183" i="4"/>
  <c r="H183" i="4"/>
  <c r="F183" i="4"/>
  <c r="I181" i="4"/>
  <c r="H181" i="4"/>
  <c r="F181" i="4"/>
  <c r="I176" i="4"/>
  <c r="H176" i="4"/>
  <c r="F176" i="4"/>
  <c r="I172" i="4"/>
  <c r="H172" i="4"/>
  <c r="F172" i="4"/>
  <c r="I173" i="4"/>
  <c r="H173" i="4"/>
  <c r="F173" i="4"/>
  <c r="I175" i="4"/>
  <c r="H175" i="4"/>
  <c r="F175" i="4"/>
  <c r="I185" i="4"/>
  <c r="H185" i="4"/>
  <c r="F185" i="4"/>
  <c r="I180" i="4"/>
  <c r="H180" i="4"/>
  <c r="F180" i="4"/>
  <c r="I191" i="4"/>
  <c r="H191" i="4"/>
  <c r="F191" i="4"/>
  <c r="I187" i="4"/>
  <c r="H187" i="4"/>
  <c r="F187" i="4"/>
  <c r="I190" i="4"/>
  <c r="H190" i="4"/>
  <c r="F190" i="4"/>
  <c r="J44" i="16"/>
  <c r="I44" i="16"/>
  <c r="H44" i="16"/>
  <c r="G44" i="16"/>
  <c r="F44" i="16"/>
  <c r="J43" i="16"/>
  <c r="I43" i="16"/>
  <c r="H43" i="16"/>
  <c r="G43" i="16"/>
  <c r="F43" i="16"/>
  <c r="J42" i="16"/>
  <c r="I42" i="16"/>
  <c r="H42" i="16"/>
  <c r="G42" i="16"/>
  <c r="F42" i="16"/>
  <c r="J41" i="16"/>
  <c r="I41" i="16"/>
  <c r="H41" i="16"/>
  <c r="G41" i="16"/>
  <c r="F41" i="16"/>
  <c r="J40" i="16"/>
  <c r="I40" i="16"/>
  <c r="H40" i="16"/>
  <c r="G40" i="16"/>
  <c r="F40" i="16"/>
  <c r="J39" i="16"/>
  <c r="I39" i="16"/>
  <c r="H39" i="16"/>
  <c r="G39" i="16"/>
  <c r="F39" i="16"/>
  <c r="J38" i="16"/>
  <c r="I38" i="16"/>
  <c r="H38" i="16"/>
  <c r="G38" i="16"/>
  <c r="F38" i="16"/>
  <c r="J37" i="16"/>
  <c r="I37" i="16"/>
  <c r="H37" i="16"/>
  <c r="G37" i="16"/>
  <c r="F37" i="16"/>
  <c r="G16" i="16"/>
  <c r="F410" i="16" s="1"/>
  <c r="G17" i="16"/>
  <c r="G18" i="16"/>
  <c r="G19" i="16"/>
  <c r="G20" i="16"/>
  <c r="G21" i="16"/>
  <c r="G22" i="16"/>
  <c r="G23" i="16"/>
  <c r="G24" i="16"/>
  <c r="G25" i="16"/>
  <c r="G26" i="16"/>
  <c r="G410" i="16"/>
  <c r="O410" i="16"/>
  <c r="W410" i="16"/>
  <c r="G28" i="16"/>
  <c r="H412" i="16" s="1"/>
  <c r="G29" i="16"/>
  <c r="G30" i="16"/>
  <c r="G31" i="16"/>
  <c r="G32" i="16"/>
  <c r="G33" i="16"/>
  <c r="B412" i="16" s="1"/>
  <c r="G34" i="16"/>
  <c r="G35" i="16"/>
  <c r="G412" i="16" s="1"/>
  <c r="I412" i="16"/>
  <c r="Q412" i="16"/>
  <c r="J23" i="16"/>
  <c r="I23" i="16"/>
  <c r="H23" i="16"/>
  <c r="F23" i="16"/>
  <c r="J22" i="16"/>
  <c r="I22" i="16"/>
  <c r="H22" i="16"/>
  <c r="F22" i="16"/>
  <c r="J21" i="16"/>
  <c r="I21" i="16"/>
  <c r="H21" i="16"/>
  <c r="F21" i="16"/>
  <c r="J20" i="16"/>
  <c r="I20" i="16"/>
  <c r="H20" i="16"/>
  <c r="F20" i="16"/>
  <c r="J19" i="16"/>
  <c r="I19" i="16"/>
  <c r="H19" i="16"/>
  <c r="F19" i="16"/>
  <c r="J18" i="16"/>
  <c r="I18" i="16"/>
  <c r="H18" i="16"/>
  <c r="F18" i="16"/>
  <c r="J17" i="16"/>
  <c r="I17" i="16"/>
  <c r="H17" i="16"/>
  <c r="F17" i="16"/>
  <c r="J16" i="16"/>
  <c r="I16" i="16"/>
  <c r="H16" i="16"/>
  <c r="F16" i="16"/>
  <c r="J16" i="17"/>
  <c r="I16" i="17"/>
  <c r="G16" i="17"/>
  <c r="I126" i="11"/>
  <c r="H126" i="11"/>
  <c r="F126" i="11"/>
  <c r="I125" i="11"/>
  <c r="H125" i="11"/>
  <c r="F125" i="11"/>
  <c r="I124" i="11"/>
  <c r="H124" i="11"/>
  <c r="F124" i="11"/>
  <c r="I123" i="11"/>
  <c r="H123" i="11"/>
  <c r="F123" i="11"/>
  <c r="I121" i="11"/>
  <c r="H121" i="11"/>
  <c r="F121" i="11"/>
  <c r="I120" i="11"/>
  <c r="H120" i="11"/>
  <c r="F120" i="11"/>
  <c r="I119" i="11"/>
  <c r="H119" i="11"/>
  <c r="F119" i="11"/>
  <c r="I118" i="11"/>
  <c r="H118" i="11"/>
  <c r="F118" i="11"/>
  <c r="I116" i="11"/>
  <c r="H116" i="11"/>
  <c r="F116" i="11"/>
  <c r="I115" i="11"/>
  <c r="H115" i="11"/>
  <c r="F115" i="11"/>
  <c r="I114" i="11"/>
  <c r="H114" i="11"/>
  <c r="F114" i="11"/>
  <c r="I113" i="11"/>
  <c r="H113" i="11"/>
  <c r="F113" i="11"/>
  <c r="I111" i="11"/>
  <c r="H111" i="11"/>
  <c r="F111" i="11"/>
  <c r="I110" i="11"/>
  <c r="H110" i="11"/>
  <c r="F110" i="11"/>
  <c r="I109" i="11"/>
  <c r="H109" i="11"/>
  <c r="F109" i="11"/>
  <c r="I108" i="11"/>
  <c r="H108" i="11"/>
  <c r="F108" i="11"/>
  <c r="F12" i="13"/>
  <c r="H12" i="13"/>
  <c r="I12" i="13"/>
  <c r="F13" i="13"/>
  <c r="H13" i="13"/>
  <c r="I13" i="13"/>
  <c r="F14" i="13"/>
  <c r="H14" i="13"/>
  <c r="I14" i="13"/>
  <c r="F15" i="13"/>
  <c r="H15" i="13"/>
  <c r="I15" i="13"/>
  <c r="F16" i="13"/>
  <c r="H16" i="13"/>
  <c r="I16" i="13"/>
  <c r="F17" i="13"/>
  <c r="H17" i="13"/>
  <c r="I17" i="13"/>
  <c r="F20" i="13"/>
  <c r="H20" i="13"/>
  <c r="I20" i="13"/>
  <c r="F2" i="13"/>
  <c r="H2" i="13"/>
  <c r="I2" i="13"/>
  <c r="F3" i="13"/>
  <c r="H3" i="13"/>
  <c r="I3" i="13"/>
  <c r="F4" i="13"/>
  <c r="H4" i="13"/>
  <c r="I4" i="13"/>
  <c r="F5" i="13"/>
  <c r="H5" i="13"/>
  <c r="I5" i="13"/>
  <c r="F6" i="13"/>
  <c r="H6" i="13"/>
  <c r="I6" i="13"/>
  <c r="F7" i="13"/>
  <c r="H7" i="13"/>
  <c r="I7" i="13"/>
  <c r="F8" i="13"/>
  <c r="H8" i="13"/>
  <c r="I8" i="13"/>
  <c r="F18" i="13"/>
  <c r="H18" i="13"/>
  <c r="I18" i="13"/>
  <c r="F67" i="6"/>
  <c r="H67" i="6"/>
  <c r="I67" i="6"/>
  <c r="F77" i="6"/>
  <c r="H77" i="6"/>
  <c r="I77" i="6"/>
  <c r="F69" i="6"/>
  <c r="H69" i="6"/>
  <c r="I69" i="6"/>
  <c r="F76" i="6"/>
  <c r="H76" i="6"/>
  <c r="I76" i="6"/>
  <c r="F68" i="6"/>
  <c r="H68" i="6"/>
  <c r="I68" i="6"/>
  <c r="F65" i="6"/>
  <c r="H65" i="6"/>
  <c r="I65" i="6"/>
  <c r="F78" i="6"/>
  <c r="H78" i="6"/>
  <c r="I78" i="6"/>
  <c r="F52" i="6"/>
  <c r="H52" i="6"/>
  <c r="I52" i="6"/>
  <c r="F75" i="6"/>
  <c r="H75" i="6"/>
  <c r="I75" i="6"/>
  <c r="F63" i="6"/>
  <c r="H63" i="6"/>
  <c r="I63" i="6"/>
  <c r="F71" i="6"/>
  <c r="H71" i="6"/>
  <c r="I71" i="6"/>
  <c r="F72" i="6"/>
  <c r="H72" i="6"/>
  <c r="I72" i="6"/>
  <c r="F73" i="6"/>
  <c r="H73" i="6"/>
  <c r="I73" i="6"/>
  <c r="F74" i="6"/>
  <c r="H74" i="6"/>
  <c r="I74" i="6"/>
  <c r="F66" i="6"/>
  <c r="H66" i="6"/>
  <c r="I66" i="6"/>
  <c r="F70" i="6"/>
  <c r="H70" i="6"/>
  <c r="I70" i="6"/>
  <c r="F22" i="8"/>
  <c r="H22" i="8"/>
  <c r="I22" i="8"/>
  <c r="F21" i="8"/>
  <c r="H21" i="8"/>
  <c r="I21" i="8"/>
  <c r="F3" i="8"/>
  <c r="H3" i="8"/>
  <c r="I3" i="8"/>
  <c r="F2" i="8"/>
  <c r="H2" i="8"/>
  <c r="I2" i="8"/>
  <c r="F11" i="8"/>
  <c r="H11" i="8"/>
  <c r="I11" i="8"/>
  <c r="F6" i="8"/>
  <c r="H6" i="8"/>
  <c r="I6" i="8"/>
  <c r="F15" i="8"/>
  <c r="H15" i="8"/>
  <c r="I15" i="8"/>
  <c r="F14" i="8"/>
  <c r="H14" i="8"/>
  <c r="I14" i="8"/>
  <c r="F12" i="8"/>
  <c r="H12" i="8"/>
  <c r="I12" i="8"/>
  <c r="F16" i="8"/>
  <c r="H16" i="8"/>
  <c r="I16" i="8"/>
  <c r="F10" i="8"/>
  <c r="H10" i="8"/>
  <c r="I10" i="8"/>
  <c r="F4" i="8"/>
  <c r="H4" i="8"/>
  <c r="I4" i="8"/>
  <c r="F18" i="8"/>
  <c r="H18" i="8"/>
  <c r="I18" i="8"/>
  <c r="F23" i="8"/>
  <c r="H23" i="8"/>
  <c r="I23" i="8"/>
  <c r="F17" i="8"/>
  <c r="H17" i="8"/>
  <c r="I17" i="8"/>
  <c r="F82" i="6"/>
  <c r="H82" i="6"/>
  <c r="I82" i="6"/>
  <c r="F64" i="6"/>
  <c r="H64" i="6"/>
  <c r="I64" i="6"/>
  <c r="F98" i="6"/>
  <c r="H98" i="6"/>
  <c r="I98" i="6"/>
  <c r="F92" i="6"/>
  <c r="H92" i="6"/>
  <c r="I92" i="6"/>
  <c r="F96" i="6"/>
  <c r="H96" i="6"/>
  <c r="I96" i="6"/>
  <c r="F55" i="6"/>
  <c r="H55" i="6"/>
  <c r="I55" i="6"/>
  <c r="F102" i="6"/>
  <c r="H102" i="6"/>
  <c r="I102" i="6"/>
  <c r="F93" i="6"/>
  <c r="H93" i="6"/>
  <c r="I93" i="6"/>
  <c r="F56" i="6"/>
  <c r="H56" i="6"/>
  <c r="I56" i="6"/>
  <c r="F50" i="6"/>
  <c r="H50" i="6"/>
  <c r="I50" i="6"/>
  <c r="F99" i="6"/>
  <c r="H99" i="6"/>
  <c r="I99" i="6"/>
  <c r="F58" i="6"/>
  <c r="H58" i="6"/>
  <c r="I58" i="6"/>
  <c r="F85" i="6"/>
  <c r="H85" i="6"/>
  <c r="I85" i="6"/>
  <c r="F51" i="6"/>
  <c r="H51" i="6"/>
  <c r="I51" i="6"/>
  <c r="F57" i="6"/>
  <c r="H57" i="6"/>
  <c r="I57" i="6"/>
  <c r="F60" i="6"/>
  <c r="H60" i="6"/>
  <c r="I60" i="6"/>
  <c r="F59" i="6"/>
  <c r="H59" i="6"/>
  <c r="I59" i="6"/>
  <c r="F48" i="6"/>
  <c r="H48" i="6"/>
  <c r="I48" i="6"/>
  <c r="F49" i="6"/>
  <c r="H49" i="6"/>
  <c r="I49" i="6"/>
  <c r="F61" i="6"/>
  <c r="H61" i="6"/>
  <c r="I61" i="6"/>
  <c r="F54" i="6"/>
  <c r="H54" i="6"/>
  <c r="I54" i="6"/>
  <c r="I2" i="4"/>
  <c r="H2" i="4"/>
  <c r="F2" i="4"/>
  <c r="I3" i="4"/>
  <c r="H3" i="4"/>
  <c r="F3" i="4"/>
  <c r="I15" i="4"/>
  <c r="H15" i="4"/>
  <c r="F15" i="4"/>
  <c r="I7" i="4"/>
  <c r="H7" i="4"/>
  <c r="F7" i="4"/>
  <c r="I32" i="4"/>
  <c r="H32" i="4"/>
  <c r="F32" i="4"/>
  <c r="I19" i="4"/>
  <c r="H19" i="4"/>
  <c r="F19" i="4"/>
  <c r="I14" i="4"/>
  <c r="H14" i="4"/>
  <c r="F14" i="4"/>
  <c r="I5" i="4"/>
  <c r="H5" i="4"/>
  <c r="F5" i="4"/>
  <c r="I4" i="4"/>
  <c r="H4" i="4"/>
  <c r="F4" i="4"/>
  <c r="I26" i="4"/>
  <c r="H26" i="4"/>
  <c r="F26" i="4"/>
  <c r="I8" i="4"/>
  <c r="H8" i="4"/>
  <c r="F8" i="4"/>
  <c r="I13" i="4"/>
  <c r="H13" i="4"/>
  <c r="F13" i="4"/>
  <c r="I16" i="4"/>
  <c r="H16" i="4"/>
  <c r="F16" i="4"/>
  <c r="I24" i="4"/>
  <c r="H24" i="4"/>
  <c r="F24" i="4"/>
  <c r="I6" i="4"/>
  <c r="H6" i="4"/>
  <c r="F6" i="4"/>
  <c r="I9" i="4"/>
  <c r="H9" i="4"/>
  <c r="F9" i="4"/>
  <c r="I11" i="4"/>
  <c r="H11" i="4"/>
  <c r="F11" i="4"/>
  <c r="I36" i="4"/>
  <c r="H36" i="4"/>
  <c r="F36" i="4"/>
  <c r="I21" i="4"/>
  <c r="H21" i="4"/>
  <c r="F21" i="4"/>
  <c r="I22" i="4"/>
  <c r="H22" i="4"/>
  <c r="F22" i="4"/>
  <c r="I12" i="4"/>
  <c r="H12" i="4"/>
  <c r="F12" i="4"/>
  <c r="I25" i="4"/>
  <c r="H25" i="4"/>
  <c r="F25" i="4"/>
  <c r="I10" i="4"/>
  <c r="H10" i="4"/>
  <c r="F10" i="4"/>
  <c r="I37" i="4"/>
  <c r="H37" i="4"/>
  <c r="F37" i="4"/>
  <c r="I28" i="4"/>
  <c r="H28" i="4"/>
  <c r="F28" i="4"/>
  <c r="I17" i="4"/>
  <c r="H17" i="4"/>
  <c r="F17" i="4"/>
  <c r="I33" i="4"/>
  <c r="H33" i="4"/>
  <c r="F33" i="4"/>
  <c r="I31" i="4"/>
  <c r="H31" i="4"/>
  <c r="F31" i="4"/>
  <c r="I34" i="4"/>
  <c r="H34" i="4"/>
  <c r="F34" i="4"/>
  <c r="I27" i="4"/>
  <c r="H27" i="4"/>
  <c r="F27" i="4"/>
  <c r="I23" i="4"/>
  <c r="H23" i="4"/>
  <c r="F23" i="4"/>
  <c r="I29" i="4"/>
  <c r="H29" i="4"/>
  <c r="F29" i="4"/>
  <c r="I35" i="4"/>
  <c r="H35" i="4"/>
  <c r="F35" i="4"/>
  <c r="I43" i="4"/>
  <c r="H43" i="4"/>
  <c r="F43" i="4"/>
  <c r="I20" i="4"/>
  <c r="H20" i="4"/>
  <c r="F20" i="4"/>
  <c r="I40" i="4"/>
  <c r="H40" i="4"/>
  <c r="F40" i="4"/>
  <c r="I18" i="4"/>
  <c r="H18" i="4"/>
  <c r="F18" i="4"/>
  <c r="I41" i="4"/>
  <c r="H41" i="4"/>
  <c r="F41" i="4"/>
  <c r="I38" i="4"/>
  <c r="H38" i="4"/>
  <c r="F38" i="4"/>
  <c r="I30" i="4"/>
  <c r="H30" i="4"/>
  <c r="F30" i="4"/>
  <c r="I39" i="4"/>
  <c r="H39" i="4"/>
  <c r="F39" i="4"/>
  <c r="I42" i="4"/>
  <c r="H42" i="4"/>
  <c r="F42" i="4"/>
  <c r="C297" i="13"/>
  <c r="D297" i="13"/>
  <c r="E297" i="13"/>
  <c r="F297" i="13"/>
  <c r="G297" i="13"/>
  <c r="G301" i="13" s="1"/>
  <c r="H297" i="13"/>
  <c r="H301" i="13" s="1"/>
  <c r="I297" i="13"/>
  <c r="J297" i="13"/>
  <c r="J301" i="13" s="1"/>
  <c r="K297" i="13"/>
  <c r="L297" i="13"/>
  <c r="M297" i="13"/>
  <c r="N297" i="13"/>
  <c r="O297" i="13"/>
  <c r="O301" i="13" s="1"/>
  <c r="P297" i="13"/>
  <c r="P301" i="13" s="1"/>
  <c r="Q297" i="13"/>
  <c r="R297" i="13"/>
  <c r="R301" i="13" s="1"/>
  <c r="S297" i="13"/>
  <c r="T297" i="13"/>
  <c r="U297" i="13"/>
  <c r="V297" i="13"/>
  <c r="W297" i="13"/>
  <c r="W301" i="13" s="1"/>
  <c r="C299" i="13"/>
  <c r="D299" i="13"/>
  <c r="E299" i="13"/>
  <c r="F299" i="13"/>
  <c r="G299" i="13"/>
  <c r="H299" i="13"/>
  <c r="I299" i="13"/>
  <c r="J299" i="13"/>
  <c r="K299" i="13"/>
  <c r="L299" i="13"/>
  <c r="M299" i="13"/>
  <c r="N299" i="13"/>
  <c r="O299" i="13"/>
  <c r="P299" i="13"/>
  <c r="Q299" i="13"/>
  <c r="R299" i="13"/>
  <c r="S299" i="13"/>
  <c r="T299" i="13"/>
  <c r="U299" i="13"/>
  <c r="V299" i="13"/>
  <c r="W299" i="13"/>
  <c r="C300" i="13"/>
  <c r="D300" i="13"/>
  <c r="E300" i="13"/>
  <c r="F300" i="13"/>
  <c r="G300" i="13"/>
  <c r="H300" i="13"/>
  <c r="X300" i="13" s="1"/>
  <c r="I300" i="13"/>
  <c r="J300" i="13"/>
  <c r="K300" i="13"/>
  <c r="L300" i="13"/>
  <c r="M300" i="13"/>
  <c r="N300" i="13"/>
  <c r="O300" i="13"/>
  <c r="P300" i="13"/>
  <c r="Q300" i="13"/>
  <c r="R300" i="13"/>
  <c r="S300" i="13"/>
  <c r="T300" i="13"/>
  <c r="U300" i="13"/>
  <c r="V300" i="13"/>
  <c r="W300" i="13"/>
  <c r="C301" i="13"/>
  <c r="D301" i="13"/>
  <c r="E301" i="13"/>
  <c r="F301" i="13"/>
  <c r="I301" i="13"/>
  <c r="K301" i="13"/>
  <c r="L301" i="13"/>
  <c r="M301" i="13"/>
  <c r="N301" i="13"/>
  <c r="Q301" i="13"/>
  <c r="S301" i="13"/>
  <c r="T301" i="13"/>
  <c r="U301" i="13"/>
  <c r="V301" i="13"/>
  <c r="B300" i="13"/>
  <c r="B299" i="13"/>
  <c r="X299" i="13" s="1"/>
  <c r="B297" i="13"/>
  <c r="G2" i="16"/>
  <c r="N409" i="16" s="1"/>
  <c r="G3" i="16"/>
  <c r="G4" i="16"/>
  <c r="G5" i="16"/>
  <c r="G6" i="16"/>
  <c r="G7" i="16"/>
  <c r="G8" i="16"/>
  <c r="D409" i="16" s="1"/>
  <c r="G9" i="16"/>
  <c r="G10" i="16"/>
  <c r="G11" i="16"/>
  <c r="G12" i="16"/>
  <c r="G13" i="16"/>
  <c r="G14" i="16"/>
  <c r="F409" i="16"/>
  <c r="F413" i="16" s="1"/>
  <c r="G409" i="16"/>
  <c r="G413" i="16" s="1"/>
  <c r="T409" i="16"/>
  <c r="C411" i="16"/>
  <c r="D411" i="16"/>
  <c r="E411" i="16"/>
  <c r="F411" i="16"/>
  <c r="G411" i="16"/>
  <c r="H411" i="16"/>
  <c r="I411" i="16"/>
  <c r="J411" i="16"/>
  <c r="K411" i="16"/>
  <c r="L411" i="16"/>
  <c r="M411" i="16"/>
  <c r="N411" i="16"/>
  <c r="O411" i="16"/>
  <c r="P411" i="16"/>
  <c r="Q411" i="16"/>
  <c r="R411" i="16"/>
  <c r="S411" i="16"/>
  <c r="T411" i="16"/>
  <c r="U411" i="16"/>
  <c r="V411" i="16"/>
  <c r="W411" i="16"/>
  <c r="B411" i="16"/>
  <c r="B359" i="12"/>
  <c r="C359" i="12"/>
  <c r="X359" i="12" s="1"/>
  <c r="D359" i="12"/>
  <c r="E359" i="12"/>
  <c r="F359" i="12"/>
  <c r="G359" i="12"/>
  <c r="H359" i="12"/>
  <c r="I359" i="12"/>
  <c r="J359" i="12"/>
  <c r="K359" i="12"/>
  <c r="L359" i="12"/>
  <c r="M359" i="12"/>
  <c r="N359" i="12"/>
  <c r="O359" i="12"/>
  <c r="P359" i="12"/>
  <c r="Q359" i="12"/>
  <c r="R359" i="12"/>
  <c r="S359" i="12"/>
  <c r="T359" i="12"/>
  <c r="U359" i="12"/>
  <c r="V359" i="12"/>
  <c r="W359" i="12"/>
  <c r="B360" i="12"/>
  <c r="B362" i="17"/>
  <c r="B292" i="18"/>
  <c r="C360" i="12"/>
  <c r="C362" i="17"/>
  <c r="C292" i="18"/>
  <c r="D360" i="12"/>
  <c r="D362" i="17"/>
  <c r="D292" i="18"/>
  <c r="E360" i="12"/>
  <c r="E362" i="17"/>
  <c r="E292" i="18"/>
  <c r="F360" i="12"/>
  <c r="F362" i="17"/>
  <c r="F292" i="18"/>
  <c r="G360" i="12"/>
  <c r="G362" i="17"/>
  <c r="G292" i="18"/>
  <c r="H360" i="12"/>
  <c r="H362" i="17"/>
  <c r="H292" i="18"/>
  <c r="I360" i="12"/>
  <c r="I362" i="17"/>
  <c r="I292" i="18"/>
  <c r="J360" i="12"/>
  <c r="J362" i="17"/>
  <c r="J292" i="18"/>
  <c r="K360" i="12"/>
  <c r="K362" i="17"/>
  <c r="K292" i="18"/>
  <c r="L360" i="12"/>
  <c r="L362" i="17"/>
  <c r="L292" i="18"/>
  <c r="M360" i="12"/>
  <c r="M362" i="17"/>
  <c r="M292" i="18"/>
  <c r="N360" i="12"/>
  <c r="N362" i="17"/>
  <c r="N292" i="18"/>
  <c r="O360" i="12"/>
  <c r="O362" i="17"/>
  <c r="O292" i="18"/>
  <c r="P360" i="12"/>
  <c r="P362" i="17"/>
  <c r="P292" i="18"/>
  <c r="Q360" i="12"/>
  <c r="Q362" i="17"/>
  <c r="Q292" i="18"/>
  <c r="R360" i="12"/>
  <c r="R362" i="17"/>
  <c r="R292" i="18"/>
  <c r="S360" i="12"/>
  <c r="S362" i="17"/>
  <c r="S292" i="18"/>
  <c r="T360" i="12"/>
  <c r="T362" i="17"/>
  <c r="T292" i="18"/>
  <c r="U360" i="12"/>
  <c r="U362" i="17"/>
  <c r="U292" i="18"/>
  <c r="V360" i="12"/>
  <c r="V362" i="17"/>
  <c r="V292" i="18"/>
  <c r="W360" i="12"/>
  <c r="W362" i="17"/>
  <c r="W292" i="18"/>
  <c r="B361" i="12"/>
  <c r="B363" i="17"/>
  <c r="C361" i="12"/>
  <c r="X361" i="12" s="1"/>
  <c r="C363" i="17"/>
  <c r="D361" i="12"/>
  <c r="D363" i="17"/>
  <c r="E361" i="12"/>
  <c r="E363" i="17"/>
  <c r="F361" i="12"/>
  <c r="F363" i="17"/>
  <c r="G361" i="12"/>
  <c r="G363" i="17"/>
  <c r="H361" i="12"/>
  <c r="H363" i="17"/>
  <c r="I361" i="12"/>
  <c r="I363" i="17"/>
  <c r="J361" i="12"/>
  <c r="J363" i="17"/>
  <c r="K361" i="12"/>
  <c r="K363" i="17"/>
  <c r="L361" i="12"/>
  <c r="L363" i="17"/>
  <c r="M361" i="12"/>
  <c r="M363" i="17"/>
  <c r="N361" i="12"/>
  <c r="N363" i="17"/>
  <c r="O361" i="12"/>
  <c r="O363" i="17"/>
  <c r="P361" i="12"/>
  <c r="P363" i="17"/>
  <c r="Q361" i="12"/>
  <c r="Q363" i="17"/>
  <c r="R361" i="12"/>
  <c r="R363" i="17"/>
  <c r="S361" i="12"/>
  <c r="S363" i="17"/>
  <c r="T361" i="12"/>
  <c r="T363" i="17"/>
  <c r="U361" i="12"/>
  <c r="U363" i="17"/>
  <c r="V361" i="12"/>
  <c r="V363" i="17"/>
  <c r="W361" i="12"/>
  <c r="W363" i="17"/>
  <c r="B358" i="12"/>
  <c r="X358" i="12" s="1"/>
  <c r="C358" i="12"/>
  <c r="D358" i="12"/>
  <c r="D362" i="12" s="1"/>
  <c r="E358" i="12"/>
  <c r="E362" i="12" s="1"/>
  <c r="F358" i="12"/>
  <c r="G358" i="12"/>
  <c r="G362" i="12" s="1"/>
  <c r="H358" i="12"/>
  <c r="H362" i="12" s="1"/>
  <c r="I358" i="12"/>
  <c r="J358" i="12"/>
  <c r="K358" i="12"/>
  <c r="L358" i="12"/>
  <c r="L362" i="12" s="1"/>
  <c r="M358" i="12"/>
  <c r="M362" i="12" s="1"/>
  <c r="N358" i="12"/>
  <c r="O358" i="12"/>
  <c r="O362" i="12" s="1"/>
  <c r="P358" i="12"/>
  <c r="Q358" i="12"/>
  <c r="R358" i="12"/>
  <c r="S358" i="12"/>
  <c r="T358" i="12"/>
  <c r="T362" i="12" s="1"/>
  <c r="U358" i="12"/>
  <c r="U362" i="12" s="1"/>
  <c r="V358" i="12"/>
  <c r="W358" i="12"/>
  <c r="W362" i="12" s="1"/>
  <c r="B360" i="17"/>
  <c r="B364" i="17" s="1"/>
  <c r="X364" i="17" s="1"/>
  <c r="C360" i="17"/>
  <c r="D360" i="17"/>
  <c r="D364" i="17" s="1"/>
  <c r="E360" i="17"/>
  <c r="F360" i="17"/>
  <c r="G360" i="17"/>
  <c r="H360" i="17"/>
  <c r="I360" i="17"/>
  <c r="I364" i="17" s="1"/>
  <c r="J360" i="17"/>
  <c r="J364" i="17" s="1"/>
  <c r="K360" i="17"/>
  <c r="L360" i="17"/>
  <c r="L364" i="17" s="1"/>
  <c r="M360" i="17"/>
  <c r="N360" i="17"/>
  <c r="O360" i="17"/>
  <c r="P360" i="17"/>
  <c r="Q360" i="17"/>
  <c r="Q364" i="17" s="1"/>
  <c r="R360" i="17"/>
  <c r="R364" i="17" s="1"/>
  <c r="S360" i="17"/>
  <c r="T360" i="17"/>
  <c r="T364" i="17" s="1"/>
  <c r="U360" i="17"/>
  <c r="V360" i="17"/>
  <c r="W360" i="17"/>
  <c r="B290" i="18"/>
  <c r="X290" i="18"/>
  <c r="C290" i="18"/>
  <c r="C294" i="18" s="1"/>
  <c r="D290" i="18"/>
  <c r="D294" i="18" s="1"/>
  <c r="E290" i="18"/>
  <c r="E294" i="18"/>
  <c r="F290" i="18"/>
  <c r="F294" i="18"/>
  <c r="G290" i="18"/>
  <c r="G294" i="18" s="1"/>
  <c r="H290" i="18"/>
  <c r="I290" i="18"/>
  <c r="I294" i="18"/>
  <c r="J290" i="18"/>
  <c r="J294" i="18" s="1"/>
  <c r="K290" i="18"/>
  <c r="K294" i="18"/>
  <c r="L290" i="18"/>
  <c r="L294" i="18" s="1"/>
  <c r="M290" i="18"/>
  <c r="M294" i="18" s="1"/>
  <c r="N290" i="18"/>
  <c r="N294" i="18"/>
  <c r="O290" i="18"/>
  <c r="O294" i="18"/>
  <c r="P290" i="18"/>
  <c r="P294" i="18" s="1"/>
  <c r="Q290" i="18"/>
  <c r="Q294" i="18" s="1"/>
  <c r="R290" i="18"/>
  <c r="S290" i="18"/>
  <c r="S294" i="18"/>
  <c r="T290" i="18"/>
  <c r="T294" i="18"/>
  <c r="U290" i="18"/>
  <c r="U294" i="18" s="1"/>
  <c r="V290" i="18"/>
  <c r="V294" i="18" s="1"/>
  <c r="W290" i="18"/>
  <c r="W294" i="18"/>
  <c r="X292" i="18"/>
  <c r="B294" i="18"/>
  <c r="X294" i="18"/>
  <c r="H294" i="18"/>
  <c r="R294" i="18"/>
  <c r="C364" i="17"/>
  <c r="E364" i="17"/>
  <c r="F364" i="17"/>
  <c r="G364" i="17"/>
  <c r="H364" i="17"/>
  <c r="K364" i="17"/>
  <c r="M364" i="17"/>
  <c r="N364" i="17"/>
  <c r="O364" i="17"/>
  <c r="P364" i="17"/>
  <c r="S364" i="17"/>
  <c r="U364" i="17"/>
  <c r="V364" i="17"/>
  <c r="W364" i="17"/>
  <c r="C362" i="12"/>
  <c r="F362" i="12"/>
  <c r="I362" i="12"/>
  <c r="J362" i="12"/>
  <c r="K362" i="12"/>
  <c r="N362" i="12"/>
  <c r="P362" i="12"/>
  <c r="Q362" i="12"/>
  <c r="R362" i="12"/>
  <c r="S362" i="12"/>
  <c r="V362" i="12"/>
  <c r="X360" i="12"/>
  <c r="B362" i="12"/>
  <c r="X362" i="12" s="1"/>
  <c r="X362" i="17"/>
  <c r="X360" i="17"/>
  <c r="X411" i="16"/>
  <c r="B301" i="13"/>
  <c r="X301" i="13"/>
  <c r="X297" i="13"/>
  <c r="J7" i="16"/>
  <c r="I7" i="16"/>
  <c r="H7" i="16"/>
  <c r="F7" i="16"/>
  <c r="J6" i="16"/>
  <c r="I6" i="16"/>
  <c r="H6" i="16"/>
  <c r="F6" i="16"/>
  <c r="J5" i="16"/>
  <c r="I5" i="16"/>
  <c r="H5" i="16"/>
  <c r="F5" i="16"/>
  <c r="J35" i="16"/>
  <c r="I35" i="16"/>
  <c r="H35" i="16"/>
  <c r="F35" i="16"/>
  <c r="J34" i="16"/>
  <c r="I34" i="16"/>
  <c r="H34" i="16"/>
  <c r="F34" i="16"/>
  <c r="J33" i="16"/>
  <c r="I33" i="16"/>
  <c r="H33" i="16"/>
  <c r="F33" i="16"/>
  <c r="J32" i="16"/>
  <c r="I32" i="16"/>
  <c r="H32" i="16"/>
  <c r="F32" i="16"/>
  <c r="J31" i="16"/>
  <c r="I31" i="16"/>
  <c r="H31" i="16"/>
  <c r="F31" i="16"/>
  <c r="J30" i="16"/>
  <c r="I30" i="16"/>
  <c r="H30" i="16"/>
  <c r="F30" i="16"/>
  <c r="J29" i="16"/>
  <c r="I29" i="16"/>
  <c r="H29" i="16"/>
  <c r="F29" i="16"/>
  <c r="J28" i="16"/>
  <c r="I28" i="16"/>
  <c r="H28" i="16"/>
  <c r="F28" i="16"/>
  <c r="J26" i="16"/>
  <c r="I26" i="16"/>
  <c r="H26" i="16"/>
  <c r="F26" i="16"/>
  <c r="J25" i="16"/>
  <c r="I25" i="16"/>
  <c r="H25" i="16"/>
  <c r="F25" i="16"/>
  <c r="J24" i="16"/>
  <c r="I24" i="16"/>
  <c r="H24" i="16"/>
  <c r="F24" i="16"/>
  <c r="J14" i="16"/>
  <c r="I14" i="16"/>
  <c r="H14" i="16"/>
  <c r="F14" i="16"/>
  <c r="J13" i="16"/>
  <c r="I13" i="16"/>
  <c r="H13" i="16"/>
  <c r="F13" i="16"/>
  <c r="J12" i="16"/>
  <c r="I12" i="16"/>
  <c r="H12" i="16"/>
  <c r="F12" i="16"/>
  <c r="J11" i="16"/>
  <c r="I11" i="16"/>
  <c r="H11" i="16"/>
  <c r="F11" i="16"/>
  <c r="J10" i="16"/>
  <c r="I10" i="16"/>
  <c r="H10" i="16"/>
  <c r="F10" i="16"/>
  <c r="J9" i="16"/>
  <c r="I9" i="16"/>
  <c r="H9" i="16"/>
  <c r="F9" i="16"/>
  <c r="J8" i="16"/>
  <c r="I8" i="16"/>
  <c r="H8" i="16"/>
  <c r="F8" i="16"/>
  <c r="J4" i="16"/>
  <c r="I4" i="16"/>
  <c r="H4" i="16"/>
  <c r="F4" i="16"/>
  <c r="J3" i="16"/>
  <c r="I3" i="16"/>
  <c r="H3" i="16"/>
  <c r="F3" i="16"/>
  <c r="J2" i="16"/>
  <c r="I2" i="16"/>
  <c r="H2" i="16"/>
  <c r="F2" i="16"/>
  <c r="J7" i="18"/>
  <c r="J10" i="18"/>
  <c r="J8" i="18"/>
  <c r="J4" i="18"/>
  <c r="J3" i="18"/>
  <c r="J6" i="18"/>
  <c r="J5" i="18"/>
  <c r="J16" i="18"/>
  <c r="J22" i="18"/>
  <c r="J21" i="18"/>
  <c r="J25" i="18"/>
  <c r="J19" i="18"/>
  <c r="J18" i="18"/>
  <c r="J24" i="18"/>
  <c r="J20" i="18"/>
  <c r="J23" i="18"/>
  <c r="J17" i="18"/>
  <c r="J9" i="18"/>
  <c r="J11" i="18"/>
  <c r="J14" i="18"/>
  <c r="J12" i="18"/>
  <c r="J15" i="18"/>
  <c r="J26" i="18"/>
  <c r="J29" i="18"/>
  <c r="J28" i="18"/>
  <c r="J30" i="18"/>
  <c r="J27" i="18"/>
  <c r="J13" i="18"/>
  <c r="J12" i="17"/>
  <c r="J15" i="17"/>
  <c r="J14" i="17"/>
  <c r="J11" i="17"/>
  <c r="J9" i="17"/>
  <c r="J7" i="17"/>
  <c r="J8" i="17"/>
  <c r="J10" i="17"/>
  <c r="J4" i="17"/>
  <c r="J3" i="17"/>
  <c r="J13" i="17"/>
  <c r="J18" i="17"/>
  <c r="J5" i="17"/>
  <c r="J19" i="17"/>
  <c r="J17" i="17"/>
  <c r="J6" i="17"/>
  <c r="I3" i="14"/>
  <c r="I4" i="14"/>
  <c r="I5" i="14"/>
  <c r="I6" i="14"/>
  <c r="I8" i="14"/>
  <c r="I9" i="14"/>
  <c r="I10" i="14"/>
  <c r="I11" i="14"/>
  <c r="I13" i="14"/>
  <c r="I14" i="14"/>
  <c r="I15" i="14"/>
  <c r="I16" i="14"/>
  <c r="I18" i="14"/>
  <c r="I19" i="14"/>
  <c r="I20" i="14"/>
  <c r="I21" i="14"/>
  <c r="I23" i="14"/>
  <c r="I24" i="14"/>
  <c r="I25" i="14"/>
  <c r="I26" i="14"/>
  <c r="I28" i="14"/>
  <c r="I29" i="14"/>
  <c r="I30" i="14"/>
  <c r="I31" i="14"/>
  <c r="I33" i="14"/>
  <c r="I34" i="14"/>
  <c r="I35" i="14"/>
  <c r="I36" i="14"/>
  <c r="I38" i="14"/>
  <c r="I39" i="14"/>
  <c r="I40" i="14"/>
  <c r="I41" i="14"/>
  <c r="I68" i="11"/>
  <c r="I69" i="11"/>
  <c r="I70" i="11"/>
  <c r="I71" i="11"/>
  <c r="I73" i="11"/>
  <c r="I74" i="11"/>
  <c r="I75" i="11"/>
  <c r="I76" i="11"/>
  <c r="I78" i="11"/>
  <c r="I79" i="11"/>
  <c r="I80" i="11"/>
  <c r="I81" i="11"/>
  <c r="I83" i="11"/>
  <c r="I84" i="11"/>
  <c r="I85" i="11"/>
  <c r="I86" i="11"/>
  <c r="I88" i="11"/>
  <c r="I89" i="11"/>
  <c r="I90" i="11"/>
  <c r="I91" i="11"/>
  <c r="I93" i="11"/>
  <c r="I94" i="11"/>
  <c r="I95" i="11"/>
  <c r="I96" i="11"/>
  <c r="I98" i="11"/>
  <c r="I99" i="11"/>
  <c r="I100" i="11"/>
  <c r="I101" i="11"/>
  <c r="I103" i="11"/>
  <c r="I104" i="11"/>
  <c r="I105" i="11"/>
  <c r="I106" i="11"/>
  <c r="I66" i="11"/>
  <c r="I65" i="11"/>
  <c r="I64" i="11"/>
  <c r="I63" i="11"/>
  <c r="I61" i="11"/>
  <c r="I60" i="11"/>
  <c r="I59" i="11"/>
  <c r="I58" i="11"/>
  <c r="I56" i="11"/>
  <c r="I55" i="11"/>
  <c r="I54" i="11"/>
  <c r="I53" i="11"/>
  <c r="I51" i="11"/>
  <c r="I50" i="11"/>
  <c r="I49" i="11"/>
  <c r="I48" i="11"/>
  <c r="I46" i="11"/>
  <c r="I45" i="11"/>
  <c r="I44" i="11"/>
  <c r="I43" i="11"/>
  <c r="I41" i="11"/>
  <c r="I40" i="11"/>
  <c r="I39" i="11"/>
  <c r="I38" i="11"/>
  <c r="I36" i="11"/>
  <c r="I35" i="11"/>
  <c r="I34" i="11"/>
  <c r="I33" i="11"/>
  <c r="I31" i="11"/>
  <c r="I30" i="11"/>
  <c r="I29" i="11"/>
  <c r="I28" i="11"/>
  <c r="I26" i="11"/>
  <c r="I25" i="11"/>
  <c r="I24" i="11"/>
  <c r="I23" i="11"/>
  <c r="I21" i="11"/>
  <c r="I20" i="11"/>
  <c r="I19" i="11"/>
  <c r="I18" i="11"/>
  <c r="I16" i="11"/>
  <c r="I15" i="11"/>
  <c r="I14" i="11"/>
  <c r="I13" i="11"/>
  <c r="I11" i="11"/>
  <c r="I10" i="11"/>
  <c r="I9" i="11"/>
  <c r="I8" i="11"/>
  <c r="I6" i="11"/>
  <c r="I5" i="11"/>
  <c r="I4" i="11"/>
  <c r="I3" i="11"/>
  <c r="I9" i="12"/>
  <c r="I14" i="12"/>
  <c r="I10" i="12"/>
  <c r="I11" i="12"/>
  <c r="I2" i="12"/>
  <c r="I3" i="12"/>
  <c r="I12" i="12"/>
  <c r="I13" i="12"/>
  <c r="I4" i="12"/>
  <c r="I8" i="12"/>
  <c r="I7" i="12"/>
  <c r="I5" i="12"/>
  <c r="I15" i="12"/>
  <c r="I6" i="12"/>
  <c r="I16" i="12"/>
  <c r="I17" i="12"/>
  <c r="I22" i="13"/>
  <c r="I21" i="13"/>
  <c r="I10" i="13"/>
  <c r="I11" i="13"/>
  <c r="I19" i="13"/>
  <c r="I9" i="13"/>
  <c r="I5" i="8"/>
  <c r="I9" i="8"/>
  <c r="I8" i="8"/>
  <c r="I20" i="8"/>
  <c r="I19" i="8"/>
  <c r="I13" i="8"/>
  <c r="I7" i="8"/>
  <c r="I24" i="8"/>
  <c r="I34" i="8"/>
  <c r="I54" i="8"/>
  <c r="I45" i="8"/>
  <c r="I42" i="8"/>
  <c r="I25" i="8"/>
  <c r="I48" i="8"/>
  <c r="I32" i="8"/>
  <c r="I40" i="8"/>
  <c r="I41" i="8"/>
  <c r="I26" i="8"/>
  <c r="I49" i="8"/>
  <c r="I28" i="8"/>
  <c r="I38" i="8"/>
  <c r="I53" i="8"/>
  <c r="I36" i="8"/>
  <c r="I43" i="8"/>
  <c r="I44" i="8"/>
  <c r="I50" i="8"/>
  <c r="I59" i="8"/>
  <c r="I46" i="8"/>
  <c r="I31" i="8"/>
  <c r="I33" i="8"/>
  <c r="I47" i="8"/>
  <c r="I39" i="8"/>
  <c r="I37" i="8"/>
  <c r="I55" i="8"/>
  <c r="I51" i="8"/>
  <c r="I29" i="8"/>
  <c r="I27" i="8"/>
  <c r="I56" i="8"/>
  <c r="I35" i="8"/>
  <c r="I57" i="8"/>
  <c r="I58" i="8"/>
  <c r="I52" i="8"/>
  <c r="I30" i="8"/>
  <c r="I94" i="6"/>
  <c r="I101" i="6"/>
  <c r="I80" i="6"/>
  <c r="I84" i="6"/>
  <c r="I97" i="6"/>
  <c r="I87" i="6"/>
  <c r="I95" i="6"/>
  <c r="I100" i="6"/>
  <c r="I53" i="6"/>
  <c r="I62" i="6"/>
  <c r="I93" i="4"/>
  <c r="I96" i="4"/>
  <c r="I97" i="4"/>
  <c r="I92" i="4"/>
  <c r="I95" i="4"/>
  <c r="I87" i="4"/>
  <c r="I62" i="4"/>
  <c r="I89" i="4"/>
  <c r="I94" i="4"/>
  <c r="I192" i="4"/>
  <c r="I78" i="4"/>
  <c r="I71" i="4"/>
  <c r="I79" i="4"/>
  <c r="I88" i="4"/>
  <c r="I60" i="4"/>
  <c r="I77" i="4"/>
  <c r="I83" i="4"/>
  <c r="I90" i="4"/>
  <c r="I81" i="4"/>
  <c r="I54" i="4"/>
  <c r="I91" i="4"/>
  <c r="I56" i="4"/>
  <c r="I75" i="4"/>
  <c r="I76" i="4"/>
  <c r="I80" i="4"/>
  <c r="I70" i="4"/>
  <c r="I84" i="4"/>
  <c r="I59" i="4"/>
  <c r="I61" i="4"/>
  <c r="I53" i="4"/>
  <c r="I65" i="4"/>
  <c r="I64" i="4"/>
  <c r="I46" i="4"/>
  <c r="I47" i="4"/>
  <c r="I45" i="4"/>
  <c r="I52" i="4"/>
  <c r="I72" i="4"/>
  <c r="I49" i="4"/>
  <c r="I51" i="4"/>
  <c r="I48" i="4"/>
  <c r="I63" i="4"/>
  <c r="I69" i="4"/>
  <c r="I73" i="4"/>
  <c r="I66" i="4"/>
  <c r="I57" i="4"/>
  <c r="I50" i="4"/>
  <c r="I67" i="4"/>
  <c r="I68" i="4"/>
  <c r="I74" i="4"/>
  <c r="I55" i="4"/>
  <c r="I58" i="4"/>
  <c r="I86" i="4"/>
  <c r="I82" i="4"/>
  <c r="I44" i="4"/>
  <c r="I85" i="4"/>
  <c r="H41" i="14"/>
  <c r="F41" i="14"/>
  <c r="H40" i="14"/>
  <c r="F40" i="14"/>
  <c r="H39" i="14"/>
  <c r="F39" i="14"/>
  <c r="H38" i="14"/>
  <c r="F38" i="14"/>
  <c r="H36" i="14"/>
  <c r="F36" i="14"/>
  <c r="H35" i="14"/>
  <c r="F35" i="14"/>
  <c r="H34" i="14"/>
  <c r="F34" i="14"/>
  <c r="H33" i="14"/>
  <c r="F33" i="14"/>
  <c r="H31" i="14"/>
  <c r="F31" i="14"/>
  <c r="H30" i="14"/>
  <c r="F30" i="14"/>
  <c r="H29" i="14"/>
  <c r="F29" i="14"/>
  <c r="H28" i="14"/>
  <c r="F28" i="14"/>
  <c r="H26" i="14"/>
  <c r="F26" i="14"/>
  <c r="H25" i="14"/>
  <c r="F25" i="14"/>
  <c r="H24" i="14"/>
  <c r="F24" i="14"/>
  <c r="H23" i="14"/>
  <c r="F23" i="14"/>
  <c r="H21" i="14"/>
  <c r="F21" i="14"/>
  <c r="H20" i="14"/>
  <c r="F20" i="14"/>
  <c r="H19" i="14"/>
  <c r="F19" i="14"/>
  <c r="H18" i="14"/>
  <c r="F18" i="14"/>
  <c r="H16" i="14"/>
  <c r="F16" i="14"/>
  <c r="H15" i="14"/>
  <c r="F15" i="14"/>
  <c r="H14" i="14"/>
  <c r="F14" i="14"/>
  <c r="H13" i="14"/>
  <c r="F13" i="14"/>
  <c r="H11" i="14"/>
  <c r="F11" i="14"/>
  <c r="H10" i="14"/>
  <c r="F10" i="14"/>
  <c r="H9" i="14"/>
  <c r="F9" i="14"/>
  <c r="H8" i="14"/>
  <c r="F8" i="14"/>
  <c r="H6" i="14"/>
  <c r="F6" i="14"/>
  <c r="H5" i="14"/>
  <c r="F5" i="14"/>
  <c r="H4" i="14"/>
  <c r="F4" i="14"/>
  <c r="H3" i="14"/>
  <c r="F3" i="14"/>
  <c r="H18" i="11"/>
  <c r="F18" i="11"/>
  <c r="G17" i="18"/>
  <c r="I17" i="18"/>
  <c r="G16" i="18"/>
  <c r="I16" i="18"/>
  <c r="G22" i="18"/>
  <c r="I22" i="18"/>
  <c r="G6" i="18"/>
  <c r="I6" i="18"/>
  <c r="G7" i="18"/>
  <c r="I7" i="18"/>
  <c r="G21" i="18"/>
  <c r="I21" i="18"/>
  <c r="G20" i="18"/>
  <c r="I20" i="18"/>
  <c r="G4" i="18"/>
  <c r="I4" i="18"/>
  <c r="G9" i="18"/>
  <c r="I9" i="18"/>
  <c r="G23" i="18"/>
  <c r="I23" i="18"/>
  <c r="G25" i="18"/>
  <c r="I25" i="18"/>
  <c r="G24" i="18"/>
  <c r="I24" i="18"/>
  <c r="G5" i="18"/>
  <c r="I5" i="18"/>
  <c r="G18" i="18"/>
  <c r="I18" i="18"/>
  <c r="G8" i="18"/>
  <c r="I8" i="18"/>
  <c r="G3" i="18"/>
  <c r="I3" i="18"/>
  <c r="G10" i="18"/>
  <c r="I10" i="18"/>
  <c r="G19" i="18"/>
  <c r="I19" i="18"/>
  <c r="G13" i="18"/>
  <c r="I13" i="18"/>
  <c r="G12" i="18"/>
  <c r="I12" i="18"/>
  <c r="G26" i="18"/>
  <c r="I26" i="18"/>
  <c r="G30" i="18"/>
  <c r="I30" i="18"/>
  <c r="G27" i="18"/>
  <c r="I27" i="18"/>
  <c r="G11" i="18"/>
  <c r="I11" i="18"/>
  <c r="G14" i="18"/>
  <c r="I14" i="18"/>
  <c r="G15" i="18"/>
  <c r="I15" i="18"/>
  <c r="G28" i="18"/>
  <c r="I28" i="18"/>
  <c r="G29" i="18"/>
  <c r="I29" i="18"/>
  <c r="G14" i="17"/>
  <c r="I14" i="17"/>
  <c r="G11" i="17"/>
  <c r="I11" i="17"/>
  <c r="G15" i="17"/>
  <c r="I15" i="17"/>
  <c r="G4" i="17"/>
  <c r="I4" i="17"/>
  <c r="G3" i="17"/>
  <c r="I3" i="17"/>
  <c r="G9" i="17"/>
  <c r="I9" i="17"/>
  <c r="G13" i="17"/>
  <c r="I13" i="17"/>
  <c r="G12" i="17"/>
  <c r="I12" i="17"/>
  <c r="G8" i="17"/>
  <c r="I8" i="17"/>
  <c r="G7" i="17"/>
  <c r="I7" i="17"/>
  <c r="G10" i="17"/>
  <c r="I10" i="17"/>
  <c r="G5" i="17"/>
  <c r="I5" i="17"/>
  <c r="G17" i="17"/>
  <c r="I17" i="17"/>
  <c r="G6" i="17"/>
  <c r="I6" i="17"/>
  <c r="G18" i="17"/>
  <c r="I18" i="17"/>
  <c r="G19" i="17"/>
  <c r="I19" i="17"/>
  <c r="H4" i="12"/>
  <c r="F4" i="12"/>
  <c r="H13" i="12"/>
  <c r="F13" i="12"/>
  <c r="H12" i="12"/>
  <c r="F12" i="12"/>
  <c r="H3" i="12"/>
  <c r="F3" i="12"/>
  <c r="H2" i="12"/>
  <c r="F2" i="12"/>
  <c r="H11" i="12"/>
  <c r="F11" i="12"/>
  <c r="H10" i="12"/>
  <c r="F10" i="12"/>
  <c r="H14" i="12"/>
  <c r="F14" i="12"/>
  <c r="H9" i="12"/>
  <c r="F9" i="12"/>
  <c r="H8" i="12"/>
  <c r="F8" i="12"/>
  <c r="H16" i="12"/>
  <c r="F16" i="12"/>
  <c r="H6" i="12"/>
  <c r="F6" i="12"/>
  <c r="H15" i="12"/>
  <c r="F15" i="12"/>
  <c r="H5" i="12"/>
  <c r="F5" i="12"/>
  <c r="H7" i="12"/>
  <c r="F7" i="12"/>
  <c r="H17" i="12"/>
  <c r="F17" i="12"/>
  <c r="H22" i="13"/>
  <c r="F22" i="13"/>
  <c r="H21" i="13"/>
  <c r="F21" i="13"/>
  <c r="H19" i="13"/>
  <c r="F19" i="13"/>
  <c r="H11" i="13"/>
  <c r="F11" i="13"/>
  <c r="H10" i="13"/>
  <c r="F10" i="13"/>
  <c r="H9" i="13"/>
  <c r="F9" i="13"/>
  <c r="H13" i="8"/>
  <c r="F13" i="8"/>
  <c r="H24" i="8"/>
  <c r="F24" i="8"/>
  <c r="H19" i="8"/>
  <c r="F19" i="8"/>
  <c r="H20" i="8"/>
  <c r="F20" i="8"/>
  <c r="H7" i="8"/>
  <c r="F7" i="8"/>
  <c r="H8" i="8"/>
  <c r="F8" i="8"/>
  <c r="H9" i="8"/>
  <c r="F9" i="8"/>
  <c r="H5" i="8"/>
  <c r="F5" i="8"/>
  <c r="H58" i="8"/>
  <c r="F58" i="8"/>
  <c r="H35" i="8"/>
  <c r="F35" i="8"/>
  <c r="H56" i="8"/>
  <c r="F56" i="8"/>
  <c r="H29" i="8"/>
  <c r="F29" i="8"/>
  <c r="H46" i="8"/>
  <c r="F46" i="8"/>
  <c r="H36" i="8"/>
  <c r="F36" i="8"/>
  <c r="H28" i="8"/>
  <c r="F28" i="8"/>
  <c r="H52" i="8"/>
  <c r="F52" i="8"/>
  <c r="H51" i="8"/>
  <c r="F51" i="8"/>
  <c r="H37" i="8"/>
  <c r="F37" i="8"/>
  <c r="H47" i="8"/>
  <c r="F47" i="8"/>
  <c r="H31" i="8"/>
  <c r="F31" i="8"/>
  <c r="H57" i="8"/>
  <c r="F57" i="8"/>
  <c r="H27" i="8"/>
  <c r="F27" i="8"/>
  <c r="H55" i="8"/>
  <c r="F55" i="8"/>
  <c r="H39" i="8"/>
  <c r="F39" i="8"/>
  <c r="H33" i="8"/>
  <c r="F33" i="8"/>
  <c r="H38" i="8"/>
  <c r="F38" i="8"/>
  <c r="H26" i="8"/>
  <c r="F26" i="8"/>
  <c r="H59" i="8"/>
  <c r="F59" i="8"/>
  <c r="H44" i="8"/>
  <c r="F44" i="8"/>
  <c r="H43" i="8"/>
  <c r="F43" i="8"/>
  <c r="H53" i="8"/>
  <c r="F53" i="8"/>
  <c r="H49" i="8"/>
  <c r="F49" i="8"/>
  <c r="H41" i="8"/>
  <c r="F41" i="8"/>
  <c r="H34" i="8"/>
  <c r="F34" i="8"/>
  <c r="H30" i="8"/>
  <c r="F30" i="8"/>
  <c r="H50" i="8"/>
  <c r="F50" i="8"/>
  <c r="H40" i="8"/>
  <c r="F40" i="8"/>
  <c r="H32" i="8"/>
  <c r="F32" i="8"/>
  <c r="H48" i="8"/>
  <c r="F48" i="8"/>
  <c r="H25" i="8"/>
  <c r="F25" i="8"/>
  <c r="H42" i="8"/>
  <c r="F42" i="8"/>
  <c r="H45" i="8"/>
  <c r="F45" i="8"/>
  <c r="H54" i="8"/>
  <c r="F54" i="8"/>
  <c r="F95" i="4"/>
  <c r="H95" i="4"/>
  <c r="F62" i="4"/>
  <c r="H62" i="4"/>
  <c r="F71" i="4"/>
  <c r="H71" i="4"/>
  <c r="F77" i="4"/>
  <c r="H77" i="4"/>
  <c r="F91" i="4"/>
  <c r="H91" i="4"/>
  <c r="F70" i="4"/>
  <c r="H70" i="4"/>
  <c r="F89" i="4"/>
  <c r="H89" i="4"/>
  <c r="F94" i="4"/>
  <c r="H94" i="4"/>
  <c r="F192" i="4"/>
  <c r="H192" i="4"/>
  <c r="F79" i="4"/>
  <c r="H79" i="4"/>
  <c r="F60" i="4"/>
  <c r="H60" i="4"/>
  <c r="F54" i="4"/>
  <c r="H54" i="4"/>
  <c r="F76" i="4"/>
  <c r="H76" i="4"/>
  <c r="F85" i="4"/>
  <c r="H85" i="4"/>
  <c r="F93" i="4"/>
  <c r="H93" i="4"/>
  <c r="F97" i="4"/>
  <c r="H97" i="4"/>
  <c r="F96" i="4"/>
  <c r="H96" i="4"/>
  <c r="F92" i="4"/>
  <c r="H92" i="4"/>
  <c r="F87" i="4"/>
  <c r="H87" i="4"/>
  <c r="F78" i="4"/>
  <c r="H78" i="4"/>
  <c r="F90" i="4"/>
  <c r="H90" i="4"/>
  <c r="F86" i="4"/>
  <c r="H86" i="4"/>
  <c r="F82" i="4"/>
  <c r="H82" i="4"/>
  <c r="F44" i="4"/>
  <c r="H44" i="4"/>
  <c r="H106" i="11"/>
  <c r="F106" i="11"/>
  <c r="H105" i="11"/>
  <c r="F105" i="11"/>
  <c r="H104" i="11"/>
  <c r="F104" i="11"/>
  <c r="H103" i="11"/>
  <c r="F103" i="11"/>
  <c r="H101" i="11"/>
  <c r="F101" i="11"/>
  <c r="H100" i="11"/>
  <c r="F100" i="11"/>
  <c r="H99" i="11"/>
  <c r="F99" i="11"/>
  <c r="H98" i="11"/>
  <c r="F98" i="11"/>
  <c r="H96" i="11"/>
  <c r="F96" i="11"/>
  <c r="H95" i="11"/>
  <c r="F95" i="11"/>
  <c r="H94" i="11"/>
  <c r="F94" i="11"/>
  <c r="H93" i="11"/>
  <c r="F93" i="11"/>
  <c r="H91" i="11"/>
  <c r="F91" i="11"/>
  <c r="H90" i="11"/>
  <c r="F90" i="11"/>
  <c r="H89" i="11"/>
  <c r="F89" i="11"/>
  <c r="H88" i="11"/>
  <c r="F88" i="11"/>
  <c r="H86" i="11"/>
  <c r="F86" i="11"/>
  <c r="H85" i="11"/>
  <c r="F85" i="11"/>
  <c r="H84" i="11"/>
  <c r="F84" i="11"/>
  <c r="H83" i="11"/>
  <c r="F83" i="11"/>
  <c r="H81" i="11"/>
  <c r="F81" i="11"/>
  <c r="H80" i="11"/>
  <c r="F80" i="11"/>
  <c r="H79" i="11"/>
  <c r="F79" i="11"/>
  <c r="H78" i="11"/>
  <c r="F78" i="11"/>
  <c r="H76" i="11"/>
  <c r="F76" i="11"/>
  <c r="H75" i="11"/>
  <c r="F75" i="11"/>
  <c r="H74" i="11"/>
  <c r="F74" i="11"/>
  <c r="H73" i="11"/>
  <c r="F73" i="11"/>
  <c r="H71" i="11"/>
  <c r="F71" i="11"/>
  <c r="H70" i="11"/>
  <c r="F70" i="11"/>
  <c r="H69" i="11"/>
  <c r="F69" i="11"/>
  <c r="H68" i="11"/>
  <c r="F68" i="11"/>
  <c r="H66" i="11"/>
  <c r="F66" i="11"/>
  <c r="H65" i="11"/>
  <c r="F65" i="11"/>
  <c r="H64" i="11"/>
  <c r="F64" i="11"/>
  <c r="H63" i="11"/>
  <c r="F63" i="11"/>
  <c r="H61" i="11"/>
  <c r="F61" i="11"/>
  <c r="H60" i="11"/>
  <c r="F60" i="11"/>
  <c r="H59" i="11"/>
  <c r="F59" i="11"/>
  <c r="H58" i="11"/>
  <c r="F58" i="11"/>
  <c r="H56" i="11"/>
  <c r="F56" i="11"/>
  <c r="H55" i="11"/>
  <c r="F55" i="11"/>
  <c r="H54" i="11"/>
  <c r="F54" i="11"/>
  <c r="H53" i="11"/>
  <c r="F53" i="11"/>
  <c r="H51" i="11"/>
  <c r="F51" i="11"/>
  <c r="H50" i="11"/>
  <c r="F50" i="11"/>
  <c r="H49" i="11"/>
  <c r="F49" i="11"/>
  <c r="H48" i="11"/>
  <c r="F48" i="11"/>
  <c r="H46" i="11"/>
  <c r="F46" i="11"/>
  <c r="H45" i="11"/>
  <c r="F45" i="11"/>
  <c r="H44" i="11"/>
  <c r="F44" i="11"/>
  <c r="H43" i="11"/>
  <c r="F43" i="11"/>
  <c r="H41" i="11"/>
  <c r="F41" i="11"/>
  <c r="H40" i="11"/>
  <c r="F40" i="11"/>
  <c r="H39" i="11"/>
  <c r="F39" i="11"/>
  <c r="H38" i="11"/>
  <c r="F38" i="11"/>
  <c r="H36" i="11"/>
  <c r="F36" i="11"/>
  <c r="H35" i="11"/>
  <c r="F35" i="11"/>
  <c r="H34" i="11"/>
  <c r="F34" i="11"/>
  <c r="H33" i="11"/>
  <c r="F33" i="11"/>
  <c r="H31" i="11"/>
  <c r="F31" i="11"/>
  <c r="H30" i="11"/>
  <c r="F30" i="11"/>
  <c r="H29" i="11"/>
  <c r="F29" i="11"/>
  <c r="H28" i="11"/>
  <c r="F28" i="11"/>
  <c r="H26" i="11"/>
  <c r="F26" i="11"/>
  <c r="H25" i="11"/>
  <c r="F25" i="11"/>
  <c r="H24" i="11"/>
  <c r="F24" i="11"/>
  <c r="H23" i="11"/>
  <c r="F23" i="11"/>
  <c r="H21" i="11"/>
  <c r="F21" i="11"/>
  <c r="H20" i="11"/>
  <c r="F20" i="11"/>
  <c r="H19" i="11"/>
  <c r="F19" i="11"/>
  <c r="H16" i="11"/>
  <c r="F16" i="11"/>
  <c r="H15" i="11"/>
  <c r="F15" i="11"/>
  <c r="H14" i="11"/>
  <c r="F14" i="11"/>
  <c r="H13" i="11"/>
  <c r="F13" i="11"/>
  <c r="H11" i="11"/>
  <c r="F11" i="11"/>
  <c r="H10" i="11"/>
  <c r="F10" i="11"/>
  <c r="H9" i="11"/>
  <c r="F9" i="11"/>
  <c r="H8" i="11"/>
  <c r="F8" i="11"/>
  <c r="H6" i="11"/>
  <c r="F6" i="11"/>
  <c r="H5" i="11"/>
  <c r="F5" i="11"/>
  <c r="H4" i="11"/>
  <c r="F4" i="11"/>
  <c r="H3" i="11"/>
  <c r="F3" i="11"/>
  <c r="H100" i="6"/>
  <c r="F100" i="6"/>
  <c r="H95" i="6"/>
  <c r="F95" i="6"/>
  <c r="H97" i="6"/>
  <c r="F97" i="6"/>
  <c r="H84" i="6"/>
  <c r="F84" i="6"/>
  <c r="H101" i="6"/>
  <c r="F101" i="6"/>
  <c r="H80" i="6"/>
  <c r="F80" i="6"/>
  <c r="H53" i="6"/>
  <c r="F53" i="6"/>
  <c r="H94" i="6"/>
  <c r="F94" i="6"/>
  <c r="H87" i="6"/>
  <c r="F87" i="6"/>
  <c r="H62" i="6"/>
  <c r="F62" i="6"/>
  <c r="F88" i="4"/>
  <c r="H88" i="4"/>
  <c r="F83" i="4"/>
  <c r="H83" i="4"/>
  <c r="F56" i="4"/>
  <c r="H56" i="4"/>
  <c r="F46" i="4"/>
  <c r="H46" i="4"/>
  <c r="F69" i="4"/>
  <c r="H69" i="4"/>
  <c r="F50" i="4"/>
  <c r="H50" i="4"/>
  <c r="F68" i="4"/>
  <c r="H68" i="4"/>
  <c r="F74" i="4"/>
  <c r="H74" i="4"/>
  <c r="F80" i="4"/>
  <c r="H80" i="4"/>
  <c r="F47" i="4"/>
  <c r="H47" i="4"/>
  <c r="F45" i="4"/>
  <c r="H45" i="4"/>
  <c r="F72" i="4"/>
  <c r="H72" i="4"/>
  <c r="F49" i="4"/>
  <c r="H49" i="4"/>
  <c r="F63" i="4"/>
  <c r="H63" i="4"/>
  <c r="F57" i="4"/>
  <c r="H57" i="4"/>
  <c r="F66" i="4"/>
  <c r="H66" i="4"/>
  <c r="F81" i="4"/>
  <c r="H81" i="4"/>
  <c r="F65" i="4"/>
  <c r="H65" i="4"/>
  <c r="F52" i="4"/>
  <c r="H52" i="4"/>
  <c r="F51" i="4"/>
  <c r="H51" i="4"/>
  <c r="F73" i="4"/>
  <c r="H73" i="4"/>
  <c r="F67" i="4"/>
  <c r="H67" i="4"/>
  <c r="F55" i="4"/>
  <c r="H55" i="4"/>
  <c r="F58" i="4"/>
  <c r="H58" i="4"/>
  <c r="F75" i="4"/>
  <c r="H75" i="4"/>
  <c r="F84" i="4"/>
  <c r="H84" i="4"/>
  <c r="F59" i="4"/>
  <c r="H59" i="4"/>
  <c r="F61" i="4"/>
  <c r="H61" i="4"/>
  <c r="F53" i="4"/>
  <c r="H53" i="4"/>
  <c r="F64" i="4"/>
  <c r="H64" i="4"/>
  <c r="F48" i="4"/>
  <c r="H48" i="4"/>
  <c r="AA204" i="4"/>
  <c r="AA205" i="4"/>
  <c r="AA207" i="4"/>
  <c r="AA206" i="4"/>
  <c r="M204" i="6"/>
  <c r="M18" i="20" s="1"/>
  <c r="Y204" i="6"/>
  <c r="Y18" i="20"/>
  <c r="E204" i="6"/>
  <c r="E18" i="20"/>
  <c r="I204" i="6"/>
  <c r="I18" i="20" s="1"/>
  <c r="Q204" i="6"/>
  <c r="Q18" i="20"/>
  <c r="U204" i="6"/>
  <c r="U18" i="20" s="1"/>
  <c r="Y203" i="6"/>
  <c r="Y4" i="20" s="1"/>
  <c r="U203" i="6"/>
  <c r="U4" i="20"/>
  <c r="Q203" i="6"/>
  <c r="Q4" i="20" s="1"/>
  <c r="M203" i="6"/>
  <c r="M4" i="20" s="1"/>
  <c r="I203" i="6"/>
  <c r="I4" i="20" s="1"/>
  <c r="E203" i="6"/>
  <c r="E4" i="20"/>
  <c r="W205" i="6"/>
  <c r="W33" i="20" s="1"/>
  <c r="O205" i="6"/>
  <c r="O33" i="20"/>
  <c r="G205" i="6"/>
  <c r="G33" i="20"/>
  <c r="V206" i="6"/>
  <c r="V46" i="20"/>
  <c r="N206" i="6"/>
  <c r="N46" i="20" s="1"/>
  <c r="F206" i="6"/>
  <c r="F46" i="20"/>
  <c r="Z202" i="6"/>
  <c r="Z74" i="20"/>
  <c r="V202" i="6"/>
  <c r="V74" i="20" s="1"/>
  <c r="R202" i="6"/>
  <c r="R74" i="20"/>
  <c r="N202" i="6"/>
  <c r="N74" i="20" s="1"/>
  <c r="J202" i="6"/>
  <c r="J74" i="20" s="1"/>
  <c r="F202" i="6"/>
  <c r="F74" i="20"/>
  <c r="N204" i="6"/>
  <c r="N18" i="20" s="1"/>
  <c r="C204" i="6"/>
  <c r="C18" i="20" s="1"/>
  <c r="T205" i="6"/>
  <c r="T33" i="20"/>
  <c r="L205" i="6"/>
  <c r="L33" i="20" s="1"/>
  <c r="D205" i="6"/>
  <c r="D33" i="20" s="1"/>
  <c r="U206" i="6"/>
  <c r="U46" i="20"/>
  <c r="M206" i="6"/>
  <c r="M46" i="20"/>
  <c r="E206" i="6"/>
  <c r="E46" i="20" s="1"/>
  <c r="Z201" i="6"/>
  <c r="Z60" i="20"/>
  <c r="V201" i="6"/>
  <c r="V60" i="20" s="1"/>
  <c r="R201" i="6"/>
  <c r="R60" i="20" s="1"/>
  <c r="N201" i="6"/>
  <c r="N60" i="20"/>
  <c r="J201" i="6"/>
  <c r="J60" i="20" s="1"/>
  <c r="F201" i="6"/>
  <c r="F60" i="20" s="1"/>
  <c r="B201" i="6"/>
  <c r="Z204" i="6"/>
  <c r="Z18" i="20" s="1"/>
  <c r="J204" i="6"/>
  <c r="J18" i="20"/>
  <c r="B203" i="6"/>
  <c r="W203" i="6"/>
  <c r="W4" i="20" s="1"/>
  <c r="S203" i="6"/>
  <c r="S4" i="20" s="1"/>
  <c r="O203" i="6"/>
  <c r="O4" i="20" s="1"/>
  <c r="K203" i="6"/>
  <c r="K4" i="20"/>
  <c r="G203" i="6"/>
  <c r="G4" i="20" s="1"/>
  <c r="C203" i="6"/>
  <c r="C4" i="20" s="1"/>
  <c r="S205" i="6"/>
  <c r="S33" i="20" s="1"/>
  <c r="K205" i="6"/>
  <c r="K33" i="20"/>
  <c r="C205" i="6"/>
  <c r="C33" i="20" s="1"/>
  <c r="Z206" i="6"/>
  <c r="Z46" i="20" s="1"/>
  <c r="R206" i="6"/>
  <c r="R46" i="20" s="1"/>
  <c r="J206" i="6"/>
  <c r="J46" i="20"/>
  <c r="B206" i="6"/>
  <c r="X202" i="6"/>
  <c r="X74" i="20"/>
  <c r="T202" i="6"/>
  <c r="T74" i="20" s="1"/>
  <c r="P202" i="6"/>
  <c r="P74" i="20" s="1"/>
  <c r="L202" i="6"/>
  <c r="L74" i="20" s="1"/>
  <c r="H202" i="6"/>
  <c r="H74" i="20"/>
  <c r="V204" i="6"/>
  <c r="V18" i="20"/>
  <c r="F204" i="6"/>
  <c r="F18" i="20" s="1"/>
  <c r="Z203" i="6"/>
  <c r="Z4" i="20"/>
  <c r="X203" i="6"/>
  <c r="X4" i="20"/>
  <c r="V203" i="6"/>
  <c r="V4" i="20" s="1"/>
  <c r="T203" i="6"/>
  <c r="T4" i="20" s="1"/>
  <c r="R203" i="6"/>
  <c r="R4" i="20" s="1"/>
  <c r="P203" i="6"/>
  <c r="P4" i="20"/>
  <c r="N203" i="6"/>
  <c r="N4" i="20" s="1"/>
  <c r="L203" i="6"/>
  <c r="L4" i="20" s="1"/>
  <c r="J203" i="6"/>
  <c r="J4" i="20" s="1"/>
  <c r="H203" i="6"/>
  <c r="H4" i="20"/>
  <c r="F203" i="6"/>
  <c r="F4" i="20" s="1"/>
  <c r="D203" i="6"/>
  <c r="D4" i="20" s="1"/>
  <c r="Z205" i="6"/>
  <c r="Z33" i="20" s="1"/>
  <c r="V205" i="6"/>
  <c r="V33" i="20"/>
  <c r="R205" i="6"/>
  <c r="R33" i="20" s="1"/>
  <c r="N205" i="6"/>
  <c r="N33" i="20" s="1"/>
  <c r="J205" i="6"/>
  <c r="J33" i="20" s="1"/>
  <c r="F205" i="6"/>
  <c r="F33" i="20"/>
  <c r="B205" i="6"/>
  <c r="X206" i="6"/>
  <c r="X46" i="20"/>
  <c r="T206" i="6"/>
  <c r="T46" i="20" s="1"/>
  <c r="P206" i="6"/>
  <c r="P46" i="20" s="1"/>
  <c r="L206" i="6"/>
  <c r="L46" i="20" s="1"/>
  <c r="H206" i="6"/>
  <c r="H46" i="20"/>
  <c r="D206" i="6"/>
  <c r="D46" i="20"/>
  <c r="Y201" i="6"/>
  <c r="Y60" i="20"/>
  <c r="W201" i="6"/>
  <c r="W60" i="20" s="1"/>
  <c r="U201" i="6"/>
  <c r="U60" i="20"/>
  <c r="S201" i="6"/>
  <c r="S60" i="20"/>
  <c r="Q201" i="6"/>
  <c r="Q60" i="20" s="1"/>
  <c r="O201" i="6"/>
  <c r="O60" i="20"/>
  <c r="M201" i="6"/>
  <c r="M60" i="20" s="1"/>
  <c r="K201" i="6"/>
  <c r="K60" i="20" s="1"/>
  <c r="I201" i="6"/>
  <c r="I60" i="20" s="1"/>
  <c r="G201" i="6"/>
  <c r="AA201" i="6" s="1"/>
  <c r="G60" i="20"/>
  <c r="E201" i="6"/>
  <c r="E60" i="20"/>
  <c r="C201" i="6"/>
  <c r="C60" i="20"/>
  <c r="Y202" i="6"/>
  <c r="Y74" i="20" s="1"/>
  <c r="W202" i="6"/>
  <c r="W74" i="20"/>
  <c r="U202" i="6"/>
  <c r="U74" i="20" s="1"/>
  <c r="S202" i="6"/>
  <c r="S74" i="20" s="1"/>
  <c r="Q202" i="6"/>
  <c r="Q74" i="20" s="1"/>
  <c r="O202" i="6"/>
  <c r="O74" i="20" s="1"/>
  <c r="M202" i="6"/>
  <c r="M74" i="20" s="1"/>
  <c r="K202" i="6"/>
  <c r="K74" i="20"/>
  <c r="I202" i="6"/>
  <c r="I74" i="20" s="1"/>
  <c r="G202" i="6"/>
  <c r="G74" i="20" s="1"/>
  <c r="E202" i="6"/>
  <c r="E74" i="20" s="1"/>
  <c r="C202" i="6"/>
  <c r="C74" i="20"/>
  <c r="B204" i="6"/>
  <c r="X204" i="6"/>
  <c r="X18" i="20"/>
  <c r="T204" i="6"/>
  <c r="T18" i="20"/>
  <c r="P204" i="6"/>
  <c r="P18" i="20"/>
  <c r="L204" i="6"/>
  <c r="L18" i="20"/>
  <c r="H204" i="6"/>
  <c r="H18" i="20"/>
  <c r="D204" i="6"/>
  <c r="D18" i="20" s="1"/>
  <c r="Y205" i="6"/>
  <c r="Y33" i="20" s="1"/>
  <c r="U205" i="6"/>
  <c r="U33" i="20"/>
  <c r="Q205" i="6"/>
  <c r="Q33" i="20"/>
  <c r="M205" i="6"/>
  <c r="M33" i="20"/>
  <c r="I205" i="6"/>
  <c r="I33" i="20" s="1"/>
  <c r="E205" i="6"/>
  <c r="E33" i="20"/>
  <c r="W206" i="6"/>
  <c r="W46" i="20" s="1"/>
  <c r="S206" i="6"/>
  <c r="S46" i="20" s="1"/>
  <c r="O206" i="6"/>
  <c r="O46" i="20" s="1"/>
  <c r="K206" i="6"/>
  <c r="K46" i="20"/>
  <c r="G206" i="6"/>
  <c r="G46" i="20"/>
  <c r="C206" i="6"/>
  <c r="C46" i="20"/>
  <c r="W204" i="6"/>
  <c r="W18" i="20" s="1"/>
  <c r="S204" i="6"/>
  <c r="S18" i="20"/>
  <c r="O204" i="6"/>
  <c r="O18" i="20" s="1"/>
  <c r="K204" i="6"/>
  <c r="K18" i="20" s="1"/>
  <c r="G204" i="6"/>
  <c r="G18" i="20" s="1"/>
  <c r="AA58" i="20"/>
  <c r="AA32" i="20"/>
  <c r="AA2" i="20"/>
  <c r="AA40" i="20"/>
  <c r="AA25" i="20"/>
  <c r="AA11" i="20"/>
  <c r="AA16" i="20"/>
  <c r="AA72" i="20"/>
  <c r="N291" i="18"/>
  <c r="B293" i="18"/>
  <c r="F291" i="18"/>
  <c r="X291" i="18" s="1"/>
  <c r="V291" i="18"/>
  <c r="I291" i="18"/>
  <c r="R291" i="18"/>
  <c r="J291" i="18"/>
  <c r="B291" i="18"/>
  <c r="C293" i="18"/>
  <c r="X293" i="18" s="1"/>
  <c r="Q291" i="18"/>
  <c r="D291" i="18"/>
  <c r="C291" i="18"/>
  <c r="U291" i="18"/>
  <c r="M291" i="18"/>
  <c r="E291" i="18"/>
  <c r="W293" i="18"/>
  <c r="V293" i="18"/>
  <c r="U293" i="18"/>
  <c r="T293" i="18"/>
  <c r="S293" i="18"/>
  <c r="R293" i="18"/>
  <c r="Q293" i="18"/>
  <c r="P293" i="18"/>
  <c r="O293" i="18"/>
  <c r="N293" i="18"/>
  <c r="M293" i="18"/>
  <c r="L293" i="18"/>
  <c r="K293" i="18"/>
  <c r="J293" i="18"/>
  <c r="I293" i="18"/>
  <c r="H293" i="18"/>
  <c r="G293" i="18"/>
  <c r="F293" i="18"/>
  <c r="E293" i="18"/>
  <c r="D293" i="18"/>
  <c r="T291" i="18"/>
  <c r="P291" i="18"/>
  <c r="L291" i="18"/>
  <c r="H291" i="18"/>
  <c r="W291" i="18"/>
  <c r="S291" i="18"/>
  <c r="O291" i="18"/>
  <c r="K291" i="18"/>
  <c r="G291" i="18"/>
  <c r="B4" i="20"/>
  <c r="B33" i="20"/>
  <c r="B46" i="20"/>
  <c r="B60" i="20"/>
  <c r="B18" i="20"/>
  <c r="AA4" i="20" l="1"/>
  <c r="D413" i="16"/>
  <c r="AA60" i="20"/>
  <c r="AA33" i="20"/>
  <c r="O409" i="16"/>
  <c r="O413" i="16" s="1"/>
  <c r="AA46" i="20"/>
  <c r="AA206" i="6"/>
  <c r="L409" i="16"/>
  <c r="L413" i="16" s="1"/>
  <c r="E409" i="16"/>
  <c r="M409" i="16"/>
  <c r="M413" i="16" s="1"/>
  <c r="U409" i="16"/>
  <c r="H409" i="16"/>
  <c r="P409" i="16"/>
  <c r="I409" i="16"/>
  <c r="Q409" i="16"/>
  <c r="J409" i="16"/>
  <c r="J413" i="16" s="1"/>
  <c r="R409" i="16"/>
  <c r="B409" i="16"/>
  <c r="C409" i="16"/>
  <c r="C413" i="16" s="1"/>
  <c r="K409" i="16"/>
  <c r="S409" i="16"/>
  <c r="AA205" i="6"/>
  <c r="AA203" i="6"/>
  <c r="X363" i="17"/>
  <c r="W409" i="16"/>
  <c r="W413" i="16" s="1"/>
  <c r="V409" i="16"/>
  <c r="W412" i="16"/>
  <c r="O412" i="16"/>
  <c r="U410" i="16"/>
  <c r="M410" i="16"/>
  <c r="E410" i="16"/>
  <c r="D202" i="6"/>
  <c r="D74" i="20" s="1"/>
  <c r="V412" i="16"/>
  <c r="N412" i="16"/>
  <c r="F412" i="16"/>
  <c r="T410" i="16"/>
  <c r="T413" i="16" s="1"/>
  <c r="L410" i="16"/>
  <c r="D410" i="16"/>
  <c r="R204" i="6"/>
  <c r="R18" i="20" s="1"/>
  <c r="B202" i="6"/>
  <c r="U412" i="16"/>
  <c r="M412" i="16"/>
  <c r="E412" i="16"/>
  <c r="S410" i="16"/>
  <c r="K410" i="16"/>
  <c r="C410" i="16"/>
  <c r="J202" i="4"/>
  <c r="J59" i="20" s="1"/>
  <c r="T412" i="16"/>
  <c r="L412" i="16"/>
  <c r="D412" i="16"/>
  <c r="R410" i="16"/>
  <c r="J410" i="16"/>
  <c r="B410" i="16"/>
  <c r="I202" i="4"/>
  <c r="I59" i="20" s="1"/>
  <c r="S412" i="16"/>
  <c r="K412" i="16"/>
  <c r="C412" i="16"/>
  <c r="X412" i="16" s="1"/>
  <c r="Q410" i="16"/>
  <c r="I410" i="16"/>
  <c r="R412" i="16"/>
  <c r="J412" i="16"/>
  <c r="P410" i="16"/>
  <c r="H410" i="16"/>
  <c r="C203" i="4"/>
  <c r="C73" i="20" s="1"/>
  <c r="E203" i="4"/>
  <c r="E73" i="20" s="1"/>
  <c r="I203" i="4"/>
  <c r="I73" i="20" s="1"/>
  <c r="M203" i="4"/>
  <c r="M73" i="20" s="1"/>
  <c r="Q203" i="4"/>
  <c r="Q73" i="20" s="1"/>
  <c r="U203" i="4"/>
  <c r="U73" i="20" s="1"/>
  <c r="Y203" i="4"/>
  <c r="Y73" i="20" s="1"/>
  <c r="B203" i="4"/>
  <c r="F203" i="4"/>
  <c r="F73" i="20" s="1"/>
  <c r="J203" i="4"/>
  <c r="J73" i="20" s="1"/>
  <c r="N203" i="4"/>
  <c r="N73" i="20" s="1"/>
  <c r="R203" i="4"/>
  <c r="R73" i="20" s="1"/>
  <c r="V203" i="4"/>
  <c r="V73" i="20" s="1"/>
  <c r="Z203" i="4"/>
  <c r="Z73" i="20" s="1"/>
  <c r="C202" i="4"/>
  <c r="G202" i="4"/>
  <c r="G59" i="20" s="1"/>
  <c r="K202" i="4"/>
  <c r="K59" i="20" s="1"/>
  <c r="D203" i="4"/>
  <c r="D73" i="20" s="1"/>
  <c r="H203" i="4"/>
  <c r="H73" i="20" s="1"/>
  <c r="L203" i="4"/>
  <c r="L73" i="20" s="1"/>
  <c r="P203" i="4"/>
  <c r="P73" i="20" s="1"/>
  <c r="T203" i="4"/>
  <c r="T73" i="20" s="1"/>
  <c r="X203" i="4"/>
  <c r="X73" i="20" s="1"/>
  <c r="P412" i="16"/>
  <c r="V410" i="16"/>
  <c r="N410" i="16"/>
  <c r="N413" i="16" s="1"/>
  <c r="B12" i="20"/>
  <c r="E205" i="18"/>
  <c r="E26" i="20" s="1"/>
  <c r="V206" i="18"/>
  <c r="V41" i="20" s="1"/>
  <c r="N206" i="18"/>
  <c r="N41" i="20" s="1"/>
  <c r="C207" i="18"/>
  <c r="C54" i="20" s="1"/>
  <c r="G207" i="18"/>
  <c r="G54" i="20" s="1"/>
  <c r="K207" i="18"/>
  <c r="K54" i="20" s="1"/>
  <c r="O207" i="18"/>
  <c r="O54" i="20" s="1"/>
  <c r="S207" i="18"/>
  <c r="S54" i="20" s="1"/>
  <c r="D207" i="18"/>
  <c r="D54" i="20" s="1"/>
  <c r="H207" i="18"/>
  <c r="H54" i="20" s="1"/>
  <c r="L207" i="18"/>
  <c r="L54" i="20" s="1"/>
  <c r="P207" i="18"/>
  <c r="P54" i="20" s="1"/>
  <c r="T207" i="18"/>
  <c r="T54" i="20" s="1"/>
  <c r="X207" i="18"/>
  <c r="X54" i="20" s="1"/>
  <c r="C206" i="18"/>
  <c r="C41" i="20" s="1"/>
  <c r="G206" i="18"/>
  <c r="G41" i="20" s="1"/>
  <c r="K206" i="18"/>
  <c r="K41" i="20" s="1"/>
  <c r="O206" i="18"/>
  <c r="O41" i="20" s="1"/>
  <c r="S206" i="18"/>
  <c r="S41" i="20" s="1"/>
  <c r="W206" i="18"/>
  <c r="W41" i="20" s="1"/>
  <c r="B206" i="18"/>
  <c r="F205" i="18"/>
  <c r="F26" i="20" s="1"/>
  <c r="J205" i="18"/>
  <c r="J26" i="20" s="1"/>
  <c r="E207" i="18"/>
  <c r="E54" i="20" s="1"/>
  <c r="I207" i="18"/>
  <c r="I54" i="20" s="1"/>
  <c r="M207" i="18"/>
  <c r="M54" i="20" s="1"/>
  <c r="Q207" i="18"/>
  <c r="Q54" i="20" s="1"/>
  <c r="U207" i="18"/>
  <c r="U54" i="20" s="1"/>
  <c r="Y207" i="18"/>
  <c r="Y54" i="20" s="1"/>
  <c r="D206" i="18"/>
  <c r="D41" i="20" s="1"/>
  <c r="H206" i="18"/>
  <c r="H41" i="20" s="1"/>
  <c r="L206" i="18"/>
  <c r="L41" i="20" s="1"/>
  <c r="P206" i="18"/>
  <c r="P41" i="20" s="1"/>
  <c r="T206" i="18"/>
  <c r="T41" i="20" s="1"/>
  <c r="X206" i="18"/>
  <c r="X41" i="20" s="1"/>
  <c r="C205" i="18"/>
  <c r="C26" i="20" s="1"/>
  <c r="G205" i="18"/>
  <c r="G26" i="20" s="1"/>
  <c r="F207" i="18"/>
  <c r="F54" i="20" s="1"/>
  <c r="J207" i="18"/>
  <c r="J54" i="20" s="1"/>
  <c r="N207" i="18"/>
  <c r="N54" i="20" s="1"/>
  <c r="R207" i="18"/>
  <c r="R54" i="20" s="1"/>
  <c r="V207" i="18"/>
  <c r="V54" i="20" s="1"/>
  <c r="Z207" i="18"/>
  <c r="Z54" i="20" s="1"/>
  <c r="E206" i="18"/>
  <c r="E41" i="20" s="1"/>
  <c r="I206" i="18"/>
  <c r="I41" i="20" s="1"/>
  <c r="M206" i="18"/>
  <c r="M41" i="20" s="1"/>
  <c r="Q206" i="18"/>
  <c r="Q41" i="20" s="1"/>
  <c r="U206" i="18"/>
  <c r="U41" i="20" s="1"/>
  <c r="Y206" i="18"/>
  <c r="Y41" i="20" s="1"/>
  <c r="D205" i="18"/>
  <c r="D26" i="20" s="1"/>
  <c r="H205" i="18"/>
  <c r="H26" i="20" s="1"/>
  <c r="L205" i="18"/>
  <c r="L26" i="20" s="1"/>
  <c r="C207" i="14"/>
  <c r="C52" i="20" s="1"/>
  <c r="G207" i="14"/>
  <c r="G52" i="20" s="1"/>
  <c r="K207" i="14"/>
  <c r="K52" i="20" s="1"/>
  <c r="O207" i="14"/>
  <c r="O52" i="20" s="1"/>
  <c r="S207" i="14"/>
  <c r="S52" i="20" s="1"/>
  <c r="W207" i="14"/>
  <c r="W52" i="20" s="1"/>
  <c r="B207" i="14"/>
  <c r="J202" i="14"/>
  <c r="R202" i="14"/>
  <c r="Z202" i="14"/>
  <c r="J203" i="14"/>
  <c r="R203" i="14"/>
  <c r="Z203" i="14"/>
  <c r="F204" i="14"/>
  <c r="F10" i="20" s="1"/>
  <c r="N204" i="14"/>
  <c r="N10" i="20" s="1"/>
  <c r="V204" i="14"/>
  <c r="V10" i="20" s="1"/>
  <c r="E205" i="14"/>
  <c r="E24" i="20" s="1"/>
  <c r="M205" i="14"/>
  <c r="M24" i="20" s="1"/>
  <c r="U205" i="14"/>
  <c r="U24" i="20" s="1"/>
  <c r="D207" i="14"/>
  <c r="D52" i="20" s="1"/>
  <c r="H207" i="14"/>
  <c r="H52" i="20" s="1"/>
  <c r="L207" i="14"/>
  <c r="L52" i="20" s="1"/>
  <c r="P207" i="14"/>
  <c r="P52" i="20" s="1"/>
  <c r="T207" i="14"/>
  <c r="T52" i="20" s="1"/>
  <c r="X207" i="14"/>
  <c r="X52" i="20" s="1"/>
  <c r="D202" i="14"/>
  <c r="L202" i="14"/>
  <c r="T202" i="14"/>
  <c r="D203" i="14"/>
  <c r="L203" i="14"/>
  <c r="T203" i="14"/>
  <c r="H204" i="14"/>
  <c r="H10" i="20" s="1"/>
  <c r="P204" i="14"/>
  <c r="P10" i="20" s="1"/>
  <c r="X204" i="14"/>
  <c r="X10" i="20" s="1"/>
  <c r="G205" i="14"/>
  <c r="G24" i="20" s="1"/>
  <c r="O205" i="14"/>
  <c r="O24" i="20" s="1"/>
  <c r="W205" i="14"/>
  <c r="W24" i="20" s="1"/>
  <c r="M207" i="14"/>
  <c r="M52" i="20" s="1"/>
  <c r="R207" i="14"/>
  <c r="R52" i="20" s="1"/>
  <c r="E206" i="14"/>
  <c r="E39" i="20" s="1"/>
  <c r="U206" i="14"/>
  <c r="U39" i="20" s="1"/>
  <c r="H202" i="14"/>
  <c r="S202" i="14"/>
  <c r="F203" i="14"/>
  <c r="P203" i="14"/>
  <c r="I204" i="14"/>
  <c r="I10" i="20" s="1"/>
  <c r="S204" i="14"/>
  <c r="S10" i="20" s="1"/>
  <c r="D205" i="14"/>
  <c r="D24" i="20" s="1"/>
  <c r="P205" i="14"/>
  <c r="P24" i="20" s="1"/>
  <c r="Z205" i="14"/>
  <c r="Z24" i="20" s="1"/>
  <c r="F206" i="14"/>
  <c r="F39" i="20" s="1"/>
  <c r="K206" i="14"/>
  <c r="K39" i="20" s="1"/>
  <c r="P206" i="14"/>
  <c r="P39" i="20" s="1"/>
  <c r="V206" i="14"/>
  <c r="V39" i="20" s="1"/>
  <c r="B206" i="14"/>
  <c r="I202" i="14"/>
  <c r="U202" i="14"/>
  <c r="G203" i="14"/>
  <c r="Q203" i="14"/>
  <c r="J204" i="14"/>
  <c r="J10" i="20" s="1"/>
  <c r="T204" i="14"/>
  <c r="T10" i="20" s="1"/>
  <c r="F205" i="14"/>
  <c r="F24" i="20" s="1"/>
  <c r="Q205" i="14"/>
  <c r="Q24" i="20" s="1"/>
  <c r="B203" i="14"/>
  <c r="I207" i="14"/>
  <c r="I52" i="20" s="1"/>
  <c r="N207" i="14"/>
  <c r="N52" i="20" s="1"/>
  <c r="Y207" i="14"/>
  <c r="Y52" i="20" s="1"/>
  <c r="Q206" i="14"/>
  <c r="Q39" i="20" s="1"/>
  <c r="K202" i="14"/>
  <c r="V202" i="14"/>
  <c r="H203" i="14"/>
  <c r="S203" i="14"/>
  <c r="K204" i="14"/>
  <c r="K10" i="20" s="1"/>
  <c r="U204" i="14"/>
  <c r="U10" i="20" s="1"/>
  <c r="H205" i="14"/>
  <c r="H24" i="20" s="1"/>
  <c r="R205" i="14"/>
  <c r="R24" i="20" s="1"/>
  <c r="B204" i="14"/>
  <c r="G206" i="14"/>
  <c r="G39" i="20" s="1"/>
  <c r="L206" i="14"/>
  <c r="L39" i="20" s="1"/>
  <c r="R206" i="14"/>
  <c r="R39" i="20" s="1"/>
  <c r="W206" i="14"/>
  <c r="W39" i="20" s="1"/>
  <c r="M202" i="14"/>
  <c r="W202" i="14"/>
  <c r="I203" i="14"/>
  <c r="U203" i="14"/>
  <c r="E207" i="14"/>
  <c r="E52" i="20" s="1"/>
  <c r="J207" i="14"/>
  <c r="J52" i="20" s="1"/>
  <c r="U207" i="14"/>
  <c r="U52" i="20" s="1"/>
  <c r="Z207" i="14"/>
  <c r="Z52" i="20" s="1"/>
  <c r="M206" i="14"/>
  <c r="M39" i="20" s="1"/>
  <c r="C202" i="14"/>
  <c r="N202" i="14"/>
  <c r="X202" i="14"/>
  <c r="K203" i="14"/>
  <c r="V203" i="14"/>
  <c r="C204" i="14"/>
  <c r="C10" i="20" s="1"/>
  <c r="M204" i="14"/>
  <c r="M10" i="20" s="1"/>
  <c r="Y204" i="14"/>
  <c r="Y10" i="20" s="1"/>
  <c r="J205" i="14"/>
  <c r="J24" i="20" s="1"/>
  <c r="T205" i="14"/>
  <c r="T24" i="20" s="1"/>
  <c r="B202" i="14"/>
  <c r="C206" i="14"/>
  <c r="C39" i="20" s="1"/>
  <c r="H206" i="14"/>
  <c r="H39" i="20" s="1"/>
  <c r="N206" i="14"/>
  <c r="N39" i="20" s="1"/>
  <c r="S206" i="14"/>
  <c r="S39" i="20" s="1"/>
  <c r="X206" i="14"/>
  <c r="X39" i="20" s="1"/>
  <c r="E202" i="14"/>
  <c r="O202" i="14"/>
  <c r="Y202" i="14"/>
  <c r="M203" i="14"/>
  <c r="W203" i="14"/>
  <c r="D204" i="14"/>
  <c r="D10" i="20" s="1"/>
  <c r="O204" i="14"/>
  <c r="O10" i="20" s="1"/>
  <c r="Z204" i="14"/>
  <c r="Z10" i="20" s="1"/>
  <c r="K205" i="14"/>
  <c r="K24" i="20" s="1"/>
  <c r="V205" i="14"/>
  <c r="V24" i="20" s="1"/>
  <c r="F207" i="14"/>
  <c r="F52" i="20" s="1"/>
  <c r="Q207" i="14"/>
  <c r="Q52" i="20" s="1"/>
  <c r="V207" i="14"/>
  <c r="V52" i="20" s="1"/>
  <c r="I206" i="14"/>
  <c r="I39" i="20" s="1"/>
  <c r="Y206" i="14"/>
  <c r="Y39" i="20" s="1"/>
  <c r="F202" i="14"/>
  <c r="P202" i="14"/>
  <c r="C203" i="14"/>
  <c r="N203" i="14"/>
  <c r="X203" i="14"/>
  <c r="E204" i="14"/>
  <c r="E10" i="20" s="1"/>
  <c r="Q204" i="14"/>
  <c r="Q10" i="20" s="1"/>
  <c r="L205" i="14"/>
  <c r="L24" i="20" s="1"/>
  <c r="X205" i="14"/>
  <c r="X24" i="20" s="1"/>
  <c r="D206" i="14"/>
  <c r="D39" i="20" s="1"/>
  <c r="J206" i="14"/>
  <c r="J39" i="20" s="1"/>
  <c r="O206" i="14"/>
  <c r="O39" i="20" s="1"/>
  <c r="T206" i="14"/>
  <c r="T39" i="20" s="1"/>
  <c r="Z206" i="14"/>
  <c r="Z39" i="20" s="1"/>
  <c r="G202" i="14"/>
  <c r="Q202" i="14"/>
  <c r="E203" i="14"/>
  <c r="O203" i="14"/>
  <c r="Y203" i="14"/>
  <c r="G204" i="14"/>
  <c r="G10" i="20" s="1"/>
  <c r="R204" i="14"/>
  <c r="R10" i="20" s="1"/>
  <c r="C205" i="14"/>
  <c r="C24" i="20" s="1"/>
  <c r="N205" i="14"/>
  <c r="N24" i="20" s="1"/>
  <c r="Y205" i="14"/>
  <c r="Y24" i="20" s="1"/>
  <c r="X207" i="17"/>
  <c r="X53" i="20" s="1"/>
  <c r="T207" i="17"/>
  <c r="T53" i="20" s="1"/>
  <c r="P207" i="17"/>
  <c r="P53" i="20" s="1"/>
  <c r="L207" i="17"/>
  <c r="L53" i="20" s="1"/>
  <c r="H207" i="17"/>
  <c r="H53" i="20" s="1"/>
  <c r="D207" i="17"/>
  <c r="D53" i="20" s="1"/>
  <c r="X205" i="18"/>
  <c r="X26" i="20" s="1"/>
  <c r="T205" i="18"/>
  <c r="T26" i="20" s="1"/>
  <c r="P205" i="18"/>
  <c r="P26" i="20" s="1"/>
  <c r="K205" i="18"/>
  <c r="K26" i="20" s="1"/>
  <c r="W203" i="4"/>
  <c r="W73" i="20" s="1"/>
  <c r="S203" i="4"/>
  <c r="S73" i="20" s="1"/>
  <c r="K203" i="4"/>
  <c r="K73" i="20" s="1"/>
  <c r="G203" i="4"/>
  <c r="G73" i="20" s="1"/>
  <c r="W203" i="18"/>
  <c r="O203" i="18"/>
  <c r="G203" i="18"/>
  <c r="X202" i="18"/>
  <c r="P202" i="18"/>
  <c r="H202" i="18"/>
  <c r="AA202" i="18" s="1"/>
  <c r="B207" i="17"/>
  <c r="W207" i="17"/>
  <c r="W53" i="20" s="1"/>
  <c r="S207" i="17"/>
  <c r="S53" i="20" s="1"/>
  <c r="O207" i="17"/>
  <c r="O53" i="20" s="1"/>
  <c r="K207" i="17"/>
  <c r="K53" i="20" s="1"/>
  <c r="G207" i="17"/>
  <c r="G53" i="20" s="1"/>
  <c r="C207" i="17"/>
  <c r="C53" i="20" s="1"/>
  <c r="J204" i="18"/>
  <c r="J12" i="20" s="1"/>
  <c r="F204" i="18"/>
  <c r="F12" i="20" s="1"/>
  <c r="B205" i="18"/>
  <c r="W205" i="18"/>
  <c r="W26" i="20" s="1"/>
  <c r="S205" i="18"/>
  <c r="S26" i="20" s="1"/>
  <c r="B54" i="20"/>
  <c r="AA54" i="20" s="1"/>
  <c r="B205" i="14"/>
  <c r="Z207" i="17"/>
  <c r="Z53" i="20" s="1"/>
  <c r="R207" i="17"/>
  <c r="R53" i="20" s="1"/>
  <c r="N207" i="17"/>
  <c r="N53" i="20" s="1"/>
  <c r="J207" i="17"/>
  <c r="J53" i="20" s="1"/>
  <c r="E203" i="18"/>
  <c r="AA203" i="18" s="1"/>
  <c r="U202" i="18"/>
  <c r="Y204" i="18"/>
  <c r="Y12" i="20" s="1"/>
  <c r="Q204" i="18"/>
  <c r="Q12" i="20" s="1"/>
  <c r="M204" i="18"/>
  <c r="M12" i="20" s="1"/>
  <c r="I204" i="18"/>
  <c r="I12" i="20" s="1"/>
  <c r="E204" i="18"/>
  <c r="E12" i="20" s="1"/>
  <c r="Z205" i="18"/>
  <c r="Z26" i="20" s="1"/>
  <c r="V205" i="18"/>
  <c r="V26" i="20" s="1"/>
  <c r="R205" i="18"/>
  <c r="R26" i="20" s="1"/>
  <c r="N205" i="18"/>
  <c r="N26" i="20" s="1"/>
  <c r="I205" i="14"/>
  <c r="I24" i="20" s="1"/>
  <c r="Q205" i="18"/>
  <c r="Q26" i="20" s="1"/>
  <c r="B235" i="11"/>
  <c r="J9" i="12"/>
  <c r="J15" i="13"/>
  <c r="J40" i="8"/>
  <c r="K107" i="19"/>
  <c r="J8" i="11"/>
  <c r="N8" i="11" s="1"/>
  <c r="J102" i="8"/>
  <c r="K38" i="19"/>
  <c r="J3" i="12"/>
  <c r="J76" i="8"/>
  <c r="J70" i="8"/>
  <c r="K69" i="19"/>
  <c r="J68" i="8"/>
  <c r="K68" i="19"/>
  <c r="J188" i="11"/>
  <c r="N188" i="11" s="1"/>
  <c r="N206" i="19"/>
  <c r="N55" i="20" s="1"/>
  <c r="G203" i="19"/>
  <c r="G13" i="20" s="1"/>
  <c r="Z203" i="19"/>
  <c r="Z13" i="20" s="1"/>
  <c r="D206" i="19"/>
  <c r="D55" i="20" s="1"/>
  <c r="Q205" i="19"/>
  <c r="Q42" i="20" s="1"/>
  <c r="O201" i="19"/>
  <c r="O69" i="20" s="1"/>
  <c r="C206" i="19"/>
  <c r="C55" i="20" s="1"/>
  <c r="F206" i="19"/>
  <c r="F55" i="20" s="1"/>
  <c r="C205" i="12"/>
  <c r="C21" i="20" s="1"/>
  <c r="G206" i="13"/>
  <c r="G35" i="20" s="1"/>
  <c r="J74" i="8"/>
  <c r="J13" i="13"/>
  <c r="E206" i="13" s="1"/>
  <c r="E35" i="20" s="1"/>
  <c r="K81" i="19"/>
  <c r="J204" i="11"/>
  <c r="N203" i="11" s="1"/>
  <c r="R206" i="8"/>
  <c r="R34" i="20" s="1"/>
  <c r="Y206" i="8"/>
  <c r="Y34" i="20" s="1"/>
  <c r="K97" i="19"/>
  <c r="H205" i="19" s="1"/>
  <c r="H42" i="20" s="1"/>
  <c r="J32" i="8"/>
  <c r="M206" i="8" s="1"/>
  <c r="M34" i="20" s="1"/>
  <c r="J27" i="8"/>
  <c r="J206" i="8" s="1"/>
  <c r="J34" i="20" s="1"/>
  <c r="J10" i="8"/>
  <c r="K23" i="19"/>
  <c r="E203" i="19" s="1"/>
  <c r="E13" i="20" s="1"/>
  <c r="K67" i="19"/>
  <c r="F205" i="12"/>
  <c r="F21" i="20" s="1"/>
  <c r="J66" i="8"/>
  <c r="B205" i="12"/>
  <c r="W205" i="12"/>
  <c r="W21" i="20" s="1"/>
  <c r="S205" i="12"/>
  <c r="S21" i="20" s="1"/>
  <c r="O205" i="12"/>
  <c r="O21" i="20" s="1"/>
  <c r="K205" i="12"/>
  <c r="K21" i="20" s="1"/>
  <c r="G205" i="12"/>
  <c r="G21" i="20" s="1"/>
  <c r="M204" i="19" l="1"/>
  <c r="M27" i="20" s="1"/>
  <c r="E206" i="8"/>
  <c r="E34" i="20" s="1"/>
  <c r="P203" i="19"/>
  <c r="P13" i="20" s="1"/>
  <c r="V202" i="19"/>
  <c r="V83" i="20" s="1"/>
  <c r="K205" i="19"/>
  <c r="K42" i="20" s="1"/>
  <c r="D201" i="19"/>
  <c r="D69" i="20" s="1"/>
  <c r="I202" i="19"/>
  <c r="I83" i="20" s="1"/>
  <c r="Z205" i="19"/>
  <c r="Z42" i="20" s="1"/>
  <c r="B206" i="19"/>
  <c r="D203" i="19"/>
  <c r="D13" i="20" s="1"/>
  <c r="F203" i="19"/>
  <c r="F13" i="20" s="1"/>
  <c r="K201" i="19"/>
  <c r="K69" i="20" s="1"/>
  <c r="J206" i="19"/>
  <c r="J55" i="20" s="1"/>
  <c r="K206" i="19"/>
  <c r="K55" i="20" s="1"/>
  <c r="C203" i="19"/>
  <c r="C13" i="20" s="1"/>
  <c r="M206" i="19"/>
  <c r="M55" i="20" s="1"/>
  <c r="E201" i="19"/>
  <c r="E69" i="20" s="1"/>
  <c r="F204" i="12"/>
  <c r="F7" i="20" s="1"/>
  <c r="J204" i="12"/>
  <c r="J7" i="20" s="1"/>
  <c r="N204" i="12"/>
  <c r="N7" i="20" s="1"/>
  <c r="R204" i="12"/>
  <c r="R7" i="20" s="1"/>
  <c r="V204" i="12"/>
  <c r="V7" i="20" s="1"/>
  <c r="Z204" i="12"/>
  <c r="Z7" i="20" s="1"/>
  <c r="J205" i="12"/>
  <c r="J21" i="20" s="1"/>
  <c r="N205" i="12"/>
  <c r="N21" i="20" s="1"/>
  <c r="R205" i="12"/>
  <c r="R21" i="20" s="1"/>
  <c r="V205" i="12"/>
  <c r="V21" i="20" s="1"/>
  <c r="Z205" i="12"/>
  <c r="Z21" i="20" s="1"/>
  <c r="E204" i="12"/>
  <c r="E7" i="20" s="1"/>
  <c r="I204" i="12"/>
  <c r="I7" i="20" s="1"/>
  <c r="M204" i="12"/>
  <c r="M7" i="20" s="1"/>
  <c r="Q204" i="12"/>
  <c r="Q7" i="20" s="1"/>
  <c r="U204" i="12"/>
  <c r="U7" i="20" s="1"/>
  <c r="Y204" i="12"/>
  <c r="Y7" i="20" s="1"/>
  <c r="E205" i="12"/>
  <c r="E21" i="20" s="1"/>
  <c r="P205" i="12"/>
  <c r="P21" i="20" s="1"/>
  <c r="L204" i="12"/>
  <c r="L7" i="20" s="1"/>
  <c r="W204" i="12"/>
  <c r="W7" i="20" s="1"/>
  <c r="Q205" i="12"/>
  <c r="Q21" i="20" s="1"/>
  <c r="C204" i="12"/>
  <c r="C7" i="20" s="1"/>
  <c r="X204" i="12"/>
  <c r="X7" i="20" s="1"/>
  <c r="H205" i="12"/>
  <c r="H21" i="20" s="1"/>
  <c r="D204" i="12"/>
  <c r="D7" i="20" s="1"/>
  <c r="O204" i="12"/>
  <c r="O7" i="20" s="1"/>
  <c r="I205" i="12"/>
  <c r="I21" i="20" s="1"/>
  <c r="T205" i="12"/>
  <c r="T21" i="20" s="1"/>
  <c r="P204" i="12"/>
  <c r="P7" i="20" s="1"/>
  <c r="B204" i="12"/>
  <c r="U205" i="12"/>
  <c r="U21" i="20" s="1"/>
  <c r="G204" i="12"/>
  <c r="G7" i="20" s="1"/>
  <c r="L205" i="12"/>
  <c r="L21" i="20" s="1"/>
  <c r="H204" i="12"/>
  <c r="H7" i="20" s="1"/>
  <c r="S204" i="12"/>
  <c r="S7" i="20" s="1"/>
  <c r="M205" i="12"/>
  <c r="M21" i="20" s="1"/>
  <c r="X205" i="12"/>
  <c r="X21" i="20" s="1"/>
  <c r="T204" i="12"/>
  <c r="T7" i="20" s="1"/>
  <c r="D205" i="12"/>
  <c r="D21" i="20" s="1"/>
  <c r="Y205" i="12"/>
  <c r="Y21" i="20" s="1"/>
  <c r="K204" i="12"/>
  <c r="K7" i="20" s="1"/>
  <c r="I203" i="12"/>
  <c r="Q203" i="12"/>
  <c r="Y203" i="12"/>
  <c r="B203" i="12"/>
  <c r="J203" i="12"/>
  <c r="R203" i="12"/>
  <c r="Z203" i="12"/>
  <c r="C203" i="12"/>
  <c r="K203" i="12"/>
  <c r="S203" i="12"/>
  <c r="D203" i="12"/>
  <c r="L203" i="12"/>
  <c r="T203" i="12"/>
  <c r="E203" i="12"/>
  <c r="M203" i="12"/>
  <c r="U203" i="12"/>
  <c r="F203" i="12"/>
  <c r="N203" i="12"/>
  <c r="V203" i="12"/>
  <c r="G203" i="12"/>
  <c r="O203" i="12"/>
  <c r="W203" i="12"/>
  <c r="H203" i="12"/>
  <c r="P203" i="12"/>
  <c r="X203" i="12"/>
  <c r="B202" i="12"/>
  <c r="J202" i="12"/>
  <c r="R202" i="12"/>
  <c r="Z202" i="12"/>
  <c r="E206" i="12"/>
  <c r="M206" i="12"/>
  <c r="U206" i="12"/>
  <c r="C207" i="12"/>
  <c r="K207" i="12"/>
  <c r="S207" i="12"/>
  <c r="C202" i="12"/>
  <c r="K202" i="12"/>
  <c r="S202" i="12"/>
  <c r="F206" i="12"/>
  <c r="N206" i="12"/>
  <c r="V206" i="12"/>
  <c r="D207" i="12"/>
  <c r="L207" i="12"/>
  <c r="T207" i="12"/>
  <c r="D202" i="12"/>
  <c r="L202" i="12"/>
  <c r="T202" i="12"/>
  <c r="G206" i="12"/>
  <c r="O206" i="12"/>
  <c r="W206" i="12"/>
  <c r="E207" i="12"/>
  <c r="M207" i="12"/>
  <c r="U207" i="12"/>
  <c r="E202" i="12"/>
  <c r="M202" i="12"/>
  <c r="U202" i="12"/>
  <c r="H206" i="12"/>
  <c r="P206" i="12"/>
  <c r="X206" i="12"/>
  <c r="F207" i="12"/>
  <c r="N207" i="12"/>
  <c r="V207" i="12"/>
  <c r="F202" i="12"/>
  <c r="N202" i="12"/>
  <c r="V202" i="12"/>
  <c r="I206" i="12"/>
  <c r="Q206" i="12"/>
  <c r="Y206" i="12"/>
  <c r="G207" i="12"/>
  <c r="O207" i="12"/>
  <c r="W207" i="12"/>
  <c r="G202" i="12"/>
  <c r="O202" i="12"/>
  <c r="W202" i="12"/>
  <c r="B206" i="12"/>
  <c r="J206" i="12"/>
  <c r="R206" i="12"/>
  <c r="Z206" i="12"/>
  <c r="H207" i="12"/>
  <c r="P207" i="12"/>
  <c r="X207" i="12"/>
  <c r="H202" i="12"/>
  <c r="P202" i="12"/>
  <c r="X202" i="12"/>
  <c r="C206" i="12"/>
  <c r="K206" i="12"/>
  <c r="S206" i="12"/>
  <c r="I207" i="12"/>
  <c r="Q207" i="12"/>
  <c r="Y207" i="12"/>
  <c r="I202" i="12"/>
  <c r="Q202" i="12"/>
  <c r="Y202" i="12"/>
  <c r="D206" i="12"/>
  <c r="L206" i="12"/>
  <c r="T206" i="12"/>
  <c r="B207" i="12"/>
  <c r="J207" i="12"/>
  <c r="R207" i="12"/>
  <c r="Z207" i="12"/>
  <c r="T206" i="13"/>
  <c r="T35" i="20" s="1"/>
  <c r="N206" i="13"/>
  <c r="N35" i="20" s="1"/>
  <c r="AA203" i="14"/>
  <c r="V413" i="16"/>
  <c r="U413" i="16"/>
  <c r="Z206" i="8"/>
  <c r="Z34" i="20" s="1"/>
  <c r="W206" i="13"/>
  <c r="W35" i="20" s="1"/>
  <c r="O206" i="13"/>
  <c r="O35" i="20" s="1"/>
  <c r="D205" i="13"/>
  <c r="D20" i="20" s="1"/>
  <c r="H205" i="13"/>
  <c r="H20" i="20" s="1"/>
  <c r="L205" i="13"/>
  <c r="L20" i="20" s="1"/>
  <c r="P205" i="13"/>
  <c r="P20" i="20" s="1"/>
  <c r="T205" i="13"/>
  <c r="T20" i="20" s="1"/>
  <c r="X205" i="13"/>
  <c r="X20" i="20" s="1"/>
  <c r="C204" i="13"/>
  <c r="C6" i="20" s="1"/>
  <c r="G204" i="13"/>
  <c r="G6" i="20" s="1"/>
  <c r="K204" i="13"/>
  <c r="K6" i="20" s="1"/>
  <c r="O204" i="13"/>
  <c r="O6" i="20" s="1"/>
  <c r="S204" i="13"/>
  <c r="S6" i="20" s="1"/>
  <c r="W204" i="13"/>
  <c r="W6" i="20" s="1"/>
  <c r="B204" i="13"/>
  <c r="F205" i="13"/>
  <c r="F20" i="20" s="1"/>
  <c r="J205" i="13"/>
  <c r="J20" i="20" s="1"/>
  <c r="N205" i="13"/>
  <c r="N20" i="20" s="1"/>
  <c r="R205" i="13"/>
  <c r="R20" i="20" s="1"/>
  <c r="V205" i="13"/>
  <c r="V20" i="20" s="1"/>
  <c r="Z205" i="13"/>
  <c r="Z20" i="20" s="1"/>
  <c r="E204" i="13"/>
  <c r="E6" i="20" s="1"/>
  <c r="I204" i="13"/>
  <c r="I6" i="20" s="1"/>
  <c r="M204" i="13"/>
  <c r="M6" i="20" s="1"/>
  <c r="Q204" i="13"/>
  <c r="Q6" i="20" s="1"/>
  <c r="U204" i="13"/>
  <c r="U6" i="20" s="1"/>
  <c r="Y204" i="13"/>
  <c r="Y6" i="20" s="1"/>
  <c r="C205" i="13"/>
  <c r="C20" i="20" s="1"/>
  <c r="G205" i="13"/>
  <c r="G20" i="20" s="1"/>
  <c r="K205" i="13"/>
  <c r="K20" i="20" s="1"/>
  <c r="O205" i="13"/>
  <c r="O20" i="20" s="1"/>
  <c r="S205" i="13"/>
  <c r="S20" i="20" s="1"/>
  <c r="W205" i="13"/>
  <c r="W20" i="20" s="1"/>
  <c r="B205" i="13"/>
  <c r="F204" i="13"/>
  <c r="F6" i="20" s="1"/>
  <c r="J204" i="13"/>
  <c r="J6" i="20" s="1"/>
  <c r="N204" i="13"/>
  <c r="N6" i="20" s="1"/>
  <c r="R204" i="13"/>
  <c r="R6" i="20" s="1"/>
  <c r="V204" i="13"/>
  <c r="V6" i="20" s="1"/>
  <c r="Z204" i="13"/>
  <c r="Z6" i="20" s="1"/>
  <c r="I205" i="13"/>
  <c r="I20" i="20" s="1"/>
  <c r="P204" i="13"/>
  <c r="P6" i="20" s="1"/>
  <c r="F207" i="13"/>
  <c r="F48" i="20" s="1"/>
  <c r="J207" i="13"/>
  <c r="J48" i="20" s="1"/>
  <c r="N207" i="13"/>
  <c r="N48" i="20" s="1"/>
  <c r="R207" i="13"/>
  <c r="R48" i="20" s="1"/>
  <c r="V207" i="13"/>
  <c r="V48" i="20" s="1"/>
  <c r="Z207" i="13"/>
  <c r="Z48" i="20" s="1"/>
  <c r="F203" i="13"/>
  <c r="N203" i="13"/>
  <c r="V203" i="13"/>
  <c r="D202" i="13"/>
  <c r="L202" i="13"/>
  <c r="T202" i="13"/>
  <c r="M205" i="13"/>
  <c r="M20" i="20" s="1"/>
  <c r="T204" i="13"/>
  <c r="T6" i="20" s="1"/>
  <c r="G203" i="13"/>
  <c r="O203" i="13"/>
  <c r="W203" i="13"/>
  <c r="E202" i="13"/>
  <c r="M202" i="13"/>
  <c r="U202" i="13"/>
  <c r="Q205" i="13"/>
  <c r="Q20" i="20" s="1"/>
  <c r="X204" i="13"/>
  <c r="X6" i="20" s="1"/>
  <c r="C207" i="13"/>
  <c r="C48" i="20" s="1"/>
  <c r="G207" i="13"/>
  <c r="G48" i="20" s="1"/>
  <c r="K207" i="13"/>
  <c r="K48" i="20" s="1"/>
  <c r="O207" i="13"/>
  <c r="O48" i="20" s="1"/>
  <c r="S207" i="13"/>
  <c r="S48" i="20" s="1"/>
  <c r="W207" i="13"/>
  <c r="W48" i="20" s="1"/>
  <c r="H203" i="13"/>
  <c r="P203" i="13"/>
  <c r="X203" i="13"/>
  <c r="F202" i="13"/>
  <c r="N202" i="13"/>
  <c r="V202" i="13"/>
  <c r="U205" i="13"/>
  <c r="U20" i="20" s="1"/>
  <c r="B206" i="13"/>
  <c r="I203" i="13"/>
  <c r="Q203" i="13"/>
  <c r="Y203" i="13"/>
  <c r="G202" i="13"/>
  <c r="O202" i="13"/>
  <c r="W202" i="13"/>
  <c r="Y205" i="13"/>
  <c r="Y20" i="20" s="1"/>
  <c r="D207" i="13"/>
  <c r="D48" i="20" s="1"/>
  <c r="H207" i="13"/>
  <c r="H48" i="20" s="1"/>
  <c r="L207" i="13"/>
  <c r="L48" i="20" s="1"/>
  <c r="P207" i="13"/>
  <c r="P48" i="20" s="1"/>
  <c r="T207" i="13"/>
  <c r="T48" i="20" s="1"/>
  <c r="X207" i="13"/>
  <c r="X48" i="20" s="1"/>
  <c r="B203" i="13"/>
  <c r="J203" i="13"/>
  <c r="R203" i="13"/>
  <c r="Z203" i="13"/>
  <c r="H202" i="13"/>
  <c r="P202" i="13"/>
  <c r="X202" i="13"/>
  <c r="D204" i="13"/>
  <c r="D6" i="20" s="1"/>
  <c r="C203" i="13"/>
  <c r="K203" i="13"/>
  <c r="S203" i="13"/>
  <c r="I202" i="13"/>
  <c r="Q202" i="13"/>
  <c r="Y202" i="13"/>
  <c r="H204" i="13"/>
  <c r="H6" i="20" s="1"/>
  <c r="E207" i="13"/>
  <c r="E48" i="20" s="1"/>
  <c r="I207" i="13"/>
  <c r="I48" i="20" s="1"/>
  <c r="M207" i="13"/>
  <c r="M48" i="20" s="1"/>
  <c r="Q207" i="13"/>
  <c r="Q48" i="20" s="1"/>
  <c r="U207" i="13"/>
  <c r="U48" i="20" s="1"/>
  <c r="Y207" i="13"/>
  <c r="Y48" i="20" s="1"/>
  <c r="B207" i="13"/>
  <c r="D203" i="13"/>
  <c r="L203" i="13"/>
  <c r="T203" i="13"/>
  <c r="B202" i="13"/>
  <c r="J202" i="13"/>
  <c r="R202" i="13"/>
  <c r="Z202" i="13"/>
  <c r="E205" i="13"/>
  <c r="E20" i="20" s="1"/>
  <c r="L204" i="13"/>
  <c r="L6" i="20" s="1"/>
  <c r="E203" i="13"/>
  <c r="M203" i="13"/>
  <c r="U203" i="13"/>
  <c r="C202" i="13"/>
  <c r="K202" i="13"/>
  <c r="S202" i="13"/>
  <c r="H202" i="19"/>
  <c r="H83" i="20" s="1"/>
  <c r="H84" i="20" s="1"/>
  <c r="F202" i="19"/>
  <c r="F83" i="20" s="1"/>
  <c r="C204" i="19"/>
  <c r="C27" i="20" s="1"/>
  <c r="Y206" i="19"/>
  <c r="Y55" i="20" s="1"/>
  <c r="Q201" i="19"/>
  <c r="Q69" i="20" s="1"/>
  <c r="J205" i="19"/>
  <c r="J42" i="20" s="1"/>
  <c r="S205" i="19"/>
  <c r="S42" i="20" s="1"/>
  <c r="P201" i="19"/>
  <c r="P69" i="20" s="1"/>
  <c r="N202" i="19"/>
  <c r="N83" i="20" s="1"/>
  <c r="N84" i="20" s="1"/>
  <c r="I201" i="19"/>
  <c r="I69" i="20" s="1"/>
  <c r="R205" i="19"/>
  <c r="R42" i="20" s="1"/>
  <c r="G205" i="19"/>
  <c r="G42" i="20" s="1"/>
  <c r="W201" i="19"/>
  <c r="W69" i="20" s="1"/>
  <c r="U205" i="19"/>
  <c r="U42" i="20" s="1"/>
  <c r="C206" i="13"/>
  <c r="C35" i="20" s="1"/>
  <c r="P206" i="13"/>
  <c r="P35" i="20" s="1"/>
  <c r="J206" i="13"/>
  <c r="J35" i="20" s="1"/>
  <c r="J43" i="20" s="1"/>
  <c r="AA205" i="18"/>
  <c r="B26" i="20"/>
  <c r="AA26" i="20" s="1"/>
  <c r="B39" i="20"/>
  <c r="AA39" i="20" s="1"/>
  <c r="AA206" i="14"/>
  <c r="B52" i="20"/>
  <c r="AA52" i="20" s="1"/>
  <c r="AA207" i="14"/>
  <c r="X409" i="16"/>
  <c r="B413" i="16"/>
  <c r="X413" i="16" s="1"/>
  <c r="B21" i="20"/>
  <c r="V206" i="8"/>
  <c r="V34" i="20" s="1"/>
  <c r="V206" i="19"/>
  <c r="V55" i="20" s="1"/>
  <c r="N201" i="19"/>
  <c r="N69" i="20" s="1"/>
  <c r="S202" i="19"/>
  <c r="S83" i="20" s="1"/>
  <c r="I206" i="19"/>
  <c r="I55" i="20" s="1"/>
  <c r="B201" i="19"/>
  <c r="R204" i="19"/>
  <c r="R27" i="20" s="1"/>
  <c r="O204" i="19"/>
  <c r="O27" i="20" s="1"/>
  <c r="B205" i="19"/>
  <c r="V201" i="19"/>
  <c r="V69" i="20" s="1"/>
  <c r="P206" i="19"/>
  <c r="P55" i="20" s="1"/>
  <c r="Z204" i="19"/>
  <c r="Z27" i="20" s="1"/>
  <c r="W203" i="19"/>
  <c r="W13" i="20" s="1"/>
  <c r="T206" i="19"/>
  <c r="T55" i="20" s="1"/>
  <c r="E205" i="19"/>
  <c r="E42" i="20" s="1"/>
  <c r="L206" i="13"/>
  <c r="L35" i="20" s="1"/>
  <c r="F206" i="13"/>
  <c r="F35" i="20" s="1"/>
  <c r="B53" i="20"/>
  <c r="AA53" i="20" s="1"/>
  <c r="AA207" i="17"/>
  <c r="B73" i="20"/>
  <c r="AA203" i="4"/>
  <c r="B74" i="20"/>
  <c r="AA74" i="20" s="1"/>
  <c r="AA202" i="6"/>
  <c r="R413" i="16"/>
  <c r="E413" i="16"/>
  <c r="L205" i="19"/>
  <c r="L42" i="20" s="1"/>
  <c r="H206" i="13"/>
  <c r="H35" i="20" s="1"/>
  <c r="Y206" i="13"/>
  <c r="Y35" i="20" s="1"/>
  <c r="Y43" i="20" s="1"/>
  <c r="B51" i="20"/>
  <c r="AA202" i="14"/>
  <c r="B10" i="20"/>
  <c r="AA10" i="20" s="1"/>
  <c r="AA204" i="14"/>
  <c r="C59" i="20"/>
  <c r="AA202" i="4"/>
  <c r="J70" i="20"/>
  <c r="AA18" i="20"/>
  <c r="J204" i="19"/>
  <c r="J27" i="20" s="1"/>
  <c r="U206" i="8"/>
  <c r="U34" i="20" s="1"/>
  <c r="N206" i="8"/>
  <c r="N34" i="20" s="1"/>
  <c r="N205" i="19"/>
  <c r="N42" i="20" s="1"/>
  <c r="W204" i="19"/>
  <c r="W27" i="20" s="1"/>
  <c r="H206" i="19"/>
  <c r="H55" i="20" s="1"/>
  <c r="Y204" i="19"/>
  <c r="Y27" i="20" s="1"/>
  <c r="T204" i="19"/>
  <c r="T27" i="20" s="1"/>
  <c r="J203" i="19"/>
  <c r="J13" i="20" s="1"/>
  <c r="S201" i="19"/>
  <c r="S69" i="20" s="1"/>
  <c r="V205" i="19"/>
  <c r="V42" i="20" s="1"/>
  <c r="W206" i="19"/>
  <c r="W55" i="20" s="1"/>
  <c r="D204" i="19"/>
  <c r="D27" i="20" s="1"/>
  <c r="R203" i="19"/>
  <c r="R13" i="20" s="1"/>
  <c r="G201" i="19"/>
  <c r="G69" i="20" s="1"/>
  <c r="X203" i="19"/>
  <c r="X13" i="20" s="1"/>
  <c r="U203" i="19"/>
  <c r="U13" i="20" s="1"/>
  <c r="K206" i="13"/>
  <c r="K35" i="20" s="1"/>
  <c r="C231" i="11"/>
  <c r="C79" i="20" s="1"/>
  <c r="G231" i="11"/>
  <c r="G79" i="20" s="1"/>
  <c r="K231" i="11"/>
  <c r="K79" i="20" s="1"/>
  <c r="O231" i="11"/>
  <c r="O79" i="20" s="1"/>
  <c r="S231" i="11"/>
  <c r="S79" i="20" s="1"/>
  <c r="W231" i="11"/>
  <c r="W79" i="20" s="1"/>
  <c r="B231" i="11"/>
  <c r="F230" i="11"/>
  <c r="F65" i="20" s="1"/>
  <c r="E234" i="11"/>
  <c r="E38" i="20" s="1"/>
  <c r="I234" i="11"/>
  <c r="I38" i="20" s="1"/>
  <c r="M234" i="11"/>
  <c r="M38" i="20" s="1"/>
  <c r="Q234" i="11"/>
  <c r="Q38" i="20" s="1"/>
  <c r="U234" i="11"/>
  <c r="U38" i="20" s="1"/>
  <c r="Y234" i="11"/>
  <c r="Y38" i="20" s="1"/>
  <c r="F234" i="11"/>
  <c r="F38" i="20" s="1"/>
  <c r="J234" i="11"/>
  <c r="J38" i="20" s="1"/>
  <c r="N234" i="11"/>
  <c r="N38" i="20" s="1"/>
  <c r="R234" i="11"/>
  <c r="R38" i="20" s="1"/>
  <c r="V234" i="11"/>
  <c r="V38" i="20" s="1"/>
  <c r="Z234" i="11"/>
  <c r="Z38" i="20" s="1"/>
  <c r="C232" i="11"/>
  <c r="C9" i="20" s="1"/>
  <c r="G232" i="11"/>
  <c r="G9" i="20" s="1"/>
  <c r="K232" i="11"/>
  <c r="K9" i="20" s="1"/>
  <c r="O232" i="11"/>
  <c r="O9" i="20" s="1"/>
  <c r="S232" i="11"/>
  <c r="S9" i="20" s="1"/>
  <c r="W232" i="11"/>
  <c r="W9" i="20" s="1"/>
  <c r="E231" i="11"/>
  <c r="E79" i="20" s="1"/>
  <c r="X231" i="11"/>
  <c r="X79" i="20" s="1"/>
  <c r="E230" i="11"/>
  <c r="E65" i="20" s="1"/>
  <c r="K230" i="11"/>
  <c r="K65" i="20" s="1"/>
  <c r="B230" i="11"/>
  <c r="R235" i="11"/>
  <c r="R51" i="20" s="1"/>
  <c r="C234" i="11"/>
  <c r="C38" i="20" s="1"/>
  <c r="H234" i="11"/>
  <c r="H38" i="20" s="1"/>
  <c r="S234" i="11"/>
  <c r="S38" i="20" s="1"/>
  <c r="X234" i="11"/>
  <c r="X38" i="20" s="1"/>
  <c r="C233" i="11"/>
  <c r="C23" i="20" s="1"/>
  <c r="L233" i="11"/>
  <c r="L23" i="20" s="1"/>
  <c r="Q233" i="11"/>
  <c r="Q23" i="20" s="1"/>
  <c r="Z233" i="11"/>
  <c r="Z23" i="20" s="1"/>
  <c r="B233" i="11"/>
  <c r="P232" i="11"/>
  <c r="P9" i="20" s="1"/>
  <c r="Y232" i="11"/>
  <c r="Y9" i="20" s="1"/>
  <c r="L231" i="11"/>
  <c r="L79" i="20" s="1"/>
  <c r="R231" i="11"/>
  <c r="R79" i="20" s="1"/>
  <c r="Y231" i="11"/>
  <c r="Y79" i="20" s="1"/>
  <c r="L230" i="11"/>
  <c r="L65" i="20" s="1"/>
  <c r="Q230" i="11"/>
  <c r="Q65" i="20" s="1"/>
  <c r="V230" i="11"/>
  <c r="V65" i="20" s="1"/>
  <c r="C235" i="11"/>
  <c r="C51" i="20" s="1"/>
  <c r="H235" i="11"/>
  <c r="H51" i="20" s="1"/>
  <c r="M235" i="11"/>
  <c r="M51" i="20" s="1"/>
  <c r="S235" i="11"/>
  <c r="S51" i="20" s="1"/>
  <c r="X235" i="11"/>
  <c r="X51" i="20" s="1"/>
  <c r="H233" i="11"/>
  <c r="H23" i="20" s="1"/>
  <c r="M233" i="11"/>
  <c r="M23" i="20" s="1"/>
  <c r="V233" i="11"/>
  <c r="V23" i="20" s="1"/>
  <c r="L232" i="11"/>
  <c r="L9" i="20" s="1"/>
  <c r="U232" i="11"/>
  <c r="U9" i="20" s="1"/>
  <c r="F231" i="11"/>
  <c r="F79" i="20" s="1"/>
  <c r="M231" i="11"/>
  <c r="M79" i="20" s="1"/>
  <c r="G230" i="11"/>
  <c r="G65" i="20" s="1"/>
  <c r="W230" i="11"/>
  <c r="W65" i="20" s="1"/>
  <c r="N235" i="11"/>
  <c r="N51" i="20" s="1"/>
  <c r="D234" i="11"/>
  <c r="D38" i="20" s="1"/>
  <c r="O234" i="11"/>
  <c r="O38" i="20" s="1"/>
  <c r="T234" i="11"/>
  <c r="T38" i="20" s="1"/>
  <c r="D233" i="11"/>
  <c r="D23" i="20" s="1"/>
  <c r="I233" i="11"/>
  <c r="I23" i="20" s="1"/>
  <c r="R233" i="11"/>
  <c r="R23" i="20" s="1"/>
  <c r="H232" i="11"/>
  <c r="H9" i="20" s="1"/>
  <c r="Q232" i="11"/>
  <c r="Q9" i="20" s="1"/>
  <c r="Z232" i="11"/>
  <c r="Z9" i="20" s="1"/>
  <c r="T231" i="11"/>
  <c r="T79" i="20" s="1"/>
  <c r="Z231" i="11"/>
  <c r="Z79" i="20" s="1"/>
  <c r="H230" i="11"/>
  <c r="H65" i="20" s="1"/>
  <c r="M230" i="11"/>
  <c r="M65" i="20" s="1"/>
  <c r="R230" i="11"/>
  <c r="R65" i="20" s="1"/>
  <c r="X230" i="11"/>
  <c r="X65" i="20" s="1"/>
  <c r="D235" i="11"/>
  <c r="D51" i="20" s="1"/>
  <c r="I235" i="11"/>
  <c r="I51" i="20" s="1"/>
  <c r="O235" i="11"/>
  <c r="O51" i="20" s="1"/>
  <c r="T235" i="11"/>
  <c r="T51" i="20" s="1"/>
  <c r="Y235" i="11"/>
  <c r="Y51" i="20" s="1"/>
  <c r="B234" i="11"/>
  <c r="H231" i="11"/>
  <c r="H79" i="20" s="1"/>
  <c r="N231" i="11"/>
  <c r="N79" i="20" s="1"/>
  <c r="U231" i="11"/>
  <c r="U79" i="20" s="1"/>
  <c r="S230" i="11"/>
  <c r="S65" i="20" s="1"/>
  <c r="J235" i="11"/>
  <c r="J51" i="20" s="1"/>
  <c r="Z235" i="11"/>
  <c r="Z51" i="20" s="1"/>
  <c r="K234" i="11"/>
  <c r="K38" i="20" s="1"/>
  <c r="P234" i="11"/>
  <c r="P38" i="20" s="1"/>
  <c r="J233" i="11"/>
  <c r="J23" i="20" s="1"/>
  <c r="S233" i="11"/>
  <c r="S23" i="20" s="1"/>
  <c r="I232" i="11"/>
  <c r="I9" i="20" s="1"/>
  <c r="R232" i="11"/>
  <c r="R9" i="20" s="1"/>
  <c r="I231" i="11"/>
  <c r="I79" i="20" s="1"/>
  <c r="C230" i="11"/>
  <c r="C65" i="20" s="1"/>
  <c r="I230" i="11"/>
  <c r="I65" i="20" s="1"/>
  <c r="N230" i="11"/>
  <c r="N65" i="20" s="1"/>
  <c r="T230" i="11"/>
  <c r="T65" i="20" s="1"/>
  <c r="Y230" i="11"/>
  <c r="Y65" i="20" s="1"/>
  <c r="E235" i="11"/>
  <c r="E51" i="20" s="1"/>
  <c r="K235" i="11"/>
  <c r="K51" i="20" s="1"/>
  <c r="P235" i="11"/>
  <c r="P51" i="20" s="1"/>
  <c r="U235" i="11"/>
  <c r="U51" i="20" s="1"/>
  <c r="F233" i="11"/>
  <c r="F23" i="20" s="1"/>
  <c r="O233" i="11"/>
  <c r="O23" i="20" s="1"/>
  <c r="X233" i="11"/>
  <c r="X23" i="20" s="1"/>
  <c r="E232" i="11"/>
  <c r="E9" i="20" s="1"/>
  <c r="N232" i="11"/>
  <c r="N9" i="20" s="1"/>
  <c r="B232" i="11"/>
  <c r="P231" i="11"/>
  <c r="P79" i="20" s="1"/>
  <c r="V231" i="11"/>
  <c r="V79" i="20" s="1"/>
  <c r="D230" i="11"/>
  <c r="D65" i="20" s="1"/>
  <c r="O230" i="11"/>
  <c r="O65" i="20" s="1"/>
  <c r="F235" i="11"/>
  <c r="F51" i="20" s="1"/>
  <c r="V235" i="11"/>
  <c r="V51" i="20" s="1"/>
  <c r="G234" i="11"/>
  <c r="G38" i="20" s="1"/>
  <c r="L234" i="11"/>
  <c r="L38" i="20" s="1"/>
  <c r="W234" i="11"/>
  <c r="W38" i="20" s="1"/>
  <c r="K233" i="11"/>
  <c r="K23" i="20" s="1"/>
  <c r="T233" i="11"/>
  <c r="T23" i="20" s="1"/>
  <c r="Y233" i="11"/>
  <c r="Y23" i="20" s="1"/>
  <c r="J232" i="11"/>
  <c r="J9" i="20" s="1"/>
  <c r="X232" i="11"/>
  <c r="X9" i="20" s="1"/>
  <c r="D231" i="11"/>
  <c r="D79" i="20" s="1"/>
  <c r="J231" i="11"/>
  <c r="J79" i="20" s="1"/>
  <c r="Q231" i="11"/>
  <c r="Q79" i="20" s="1"/>
  <c r="J230" i="11"/>
  <c r="J65" i="20" s="1"/>
  <c r="P230" i="11"/>
  <c r="P65" i="20" s="1"/>
  <c r="U230" i="11"/>
  <c r="U65" i="20" s="1"/>
  <c r="Z230" i="11"/>
  <c r="Z65" i="20" s="1"/>
  <c r="G235" i="11"/>
  <c r="G51" i="20" s="1"/>
  <c r="L235" i="11"/>
  <c r="L51" i="20" s="1"/>
  <c r="Q235" i="11"/>
  <c r="Q51" i="20" s="1"/>
  <c r="W235" i="11"/>
  <c r="W51" i="20" s="1"/>
  <c r="G233" i="11"/>
  <c r="G23" i="20" s="1"/>
  <c r="P233" i="11"/>
  <c r="P23" i="20" s="1"/>
  <c r="U233" i="11"/>
  <c r="U23" i="20" s="1"/>
  <c r="F232" i="11"/>
  <c r="F9" i="20" s="1"/>
  <c r="T232" i="11"/>
  <c r="T9" i="20" s="1"/>
  <c r="N233" i="11"/>
  <c r="N23" i="20" s="1"/>
  <c r="M232" i="11"/>
  <c r="M9" i="20" s="1"/>
  <c r="W233" i="11"/>
  <c r="W23" i="20" s="1"/>
  <c r="V232" i="11"/>
  <c r="V9" i="20" s="1"/>
  <c r="E233" i="11"/>
  <c r="E23" i="20" s="1"/>
  <c r="D232" i="11"/>
  <c r="D9" i="20" s="1"/>
  <c r="D206" i="13"/>
  <c r="D35" i="20" s="1"/>
  <c r="U206" i="13"/>
  <c r="U35" i="20" s="1"/>
  <c r="AA12" i="20"/>
  <c r="U84" i="20"/>
  <c r="X410" i="16"/>
  <c r="Q413" i="16"/>
  <c r="F201" i="19"/>
  <c r="F69" i="20" s="1"/>
  <c r="Q206" i="8"/>
  <c r="Q34" i="20" s="1"/>
  <c r="S206" i="13"/>
  <c r="S35" i="20" s="1"/>
  <c r="V204" i="19"/>
  <c r="V27" i="20" s="1"/>
  <c r="O203" i="19"/>
  <c r="O13" i="20" s="1"/>
  <c r="X204" i="19"/>
  <c r="X27" i="20" s="1"/>
  <c r="I204" i="19"/>
  <c r="I27" i="20" s="1"/>
  <c r="L203" i="19"/>
  <c r="L13" i="20" s="1"/>
  <c r="R202" i="19"/>
  <c r="R83" i="20" s="1"/>
  <c r="X206" i="19"/>
  <c r="X55" i="20" s="1"/>
  <c r="F205" i="19"/>
  <c r="F42" i="20" s="1"/>
  <c r="O205" i="19"/>
  <c r="O42" i="20" s="1"/>
  <c r="T202" i="19"/>
  <c r="T83" i="20" s="1"/>
  <c r="Z202" i="19"/>
  <c r="Z83" i="20" s="1"/>
  <c r="B202" i="19"/>
  <c r="P202" i="19"/>
  <c r="P83" i="20" s="1"/>
  <c r="Z206" i="13"/>
  <c r="Z35" i="20" s="1"/>
  <c r="Q206" i="13"/>
  <c r="Q35" i="20" s="1"/>
  <c r="B24" i="20"/>
  <c r="AA24" i="20" s="1"/>
  <c r="AA205" i="14"/>
  <c r="AA207" i="18"/>
  <c r="P84" i="20"/>
  <c r="AA204" i="6"/>
  <c r="I413" i="16"/>
  <c r="K202" i="19"/>
  <c r="K83" i="20" s="1"/>
  <c r="I203" i="19"/>
  <c r="I13" i="20" s="1"/>
  <c r="Y205" i="19"/>
  <c r="Y42" i="20" s="1"/>
  <c r="X202" i="19"/>
  <c r="X83" i="20" s="1"/>
  <c r="G206" i="19"/>
  <c r="G55" i="20" s="1"/>
  <c r="M203" i="19"/>
  <c r="M13" i="20" s="1"/>
  <c r="E206" i="19"/>
  <c r="E55" i="20" s="1"/>
  <c r="H203" i="19"/>
  <c r="H13" i="20" s="1"/>
  <c r="C201" i="19"/>
  <c r="C69" i="20" s="1"/>
  <c r="O206" i="19"/>
  <c r="O55" i="20" s="1"/>
  <c r="Y203" i="19"/>
  <c r="Y13" i="20" s="1"/>
  <c r="Q206" i="19"/>
  <c r="Q55" i="20" s="1"/>
  <c r="H204" i="19"/>
  <c r="H27" i="20" s="1"/>
  <c r="G202" i="19"/>
  <c r="G83" i="20" s="1"/>
  <c r="M201" i="19"/>
  <c r="M69" i="20" s="1"/>
  <c r="E204" i="19"/>
  <c r="E27" i="20" s="1"/>
  <c r="U206" i="19"/>
  <c r="U55" i="20" s="1"/>
  <c r="P204" i="19"/>
  <c r="P27" i="20" s="1"/>
  <c r="O202" i="19"/>
  <c r="O83" i="20" s="1"/>
  <c r="Y201" i="19"/>
  <c r="Y69" i="20" s="1"/>
  <c r="Q204" i="19"/>
  <c r="Q27" i="20" s="1"/>
  <c r="P205" i="19"/>
  <c r="P42" i="20" s="1"/>
  <c r="K203" i="19"/>
  <c r="K13" i="20" s="1"/>
  <c r="E202" i="19"/>
  <c r="E83" i="20" s="1"/>
  <c r="U204" i="19"/>
  <c r="U27" i="20" s="1"/>
  <c r="X205" i="19"/>
  <c r="X42" i="20" s="1"/>
  <c r="S203" i="19"/>
  <c r="S13" i="20" s="1"/>
  <c r="Q202" i="19"/>
  <c r="Q83" i="20" s="1"/>
  <c r="I205" i="19"/>
  <c r="I42" i="20" s="1"/>
  <c r="T201" i="19"/>
  <c r="T69" i="20" s="1"/>
  <c r="B203" i="19"/>
  <c r="S204" i="19"/>
  <c r="S27" i="20" s="1"/>
  <c r="U202" i="19"/>
  <c r="U83" i="20" s="1"/>
  <c r="M205" i="19"/>
  <c r="M42" i="20" s="1"/>
  <c r="D202" i="19"/>
  <c r="D83" i="20" s="1"/>
  <c r="C205" i="19"/>
  <c r="C42" i="20" s="1"/>
  <c r="F206" i="8"/>
  <c r="F34" i="20" s="1"/>
  <c r="F43" i="20" s="1"/>
  <c r="F204" i="19"/>
  <c r="F27" i="20" s="1"/>
  <c r="C202" i="19"/>
  <c r="C83" i="20" s="1"/>
  <c r="T203" i="19"/>
  <c r="T13" i="20" s="1"/>
  <c r="Q203" i="19"/>
  <c r="Q13" i="20" s="1"/>
  <c r="X201" i="19"/>
  <c r="X69" i="20" s="1"/>
  <c r="Z201" i="19"/>
  <c r="Z69" i="20" s="1"/>
  <c r="T205" i="19"/>
  <c r="T42" i="20" s="1"/>
  <c r="N204" i="19"/>
  <c r="N27" i="20" s="1"/>
  <c r="G204" i="19"/>
  <c r="G27" i="20" s="1"/>
  <c r="H201" i="19"/>
  <c r="H69" i="20" s="1"/>
  <c r="J202" i="19"/>
  <c r="J83" i="20" s="1"/>
  <c r="W205" i="19"/>
  <c r="W42" i="20" s="1"/>
  <c r="L201" i="19"/>
  <c r="L69" i="20" s="1"/>
  <c r="M202" i="19"/>
  <c r="M83" i="20" s="1"/>
  <c r="V206" i="13"/>
  <c r="V35" i="20" s="1"/>
  <c r="M206" i="13"/>
  <c r="M35" i="20" s="1"/>
  <c r="M43" i="20" s="1"/>
  <c r="AA204" i="18"/>
  <c r="S413" i="16"/>
  <c r="P413" i="16"/>
  <c r="L206" i="19"/>
  <c r="L55" i="20" s="1"/>
  <c r="L206" i="8"/>
  <c r="L34" i="20" s="1"/>
  <c r="L43" i="20" s="1"/>
  <c r="B206" i="8"/>
  <c r="O206" i="8"/>
  <c r="O34" i="20" s="1"/>
  <c r="O43" i="20" s="1"/>
  <c r="P206" i="8"/>
  <c r="P34" i="20" s="1"/>
  <c r="P43" i="20" s="1"/>
  <c r="C206" i="8"/>
  <c r="C34" i="20" s="1"/>
  <c r="C43" i="20" s="1"/>
  <c r="S206" i="8"/>
  <c r="S34" i="20" s="1"/>
  <c r="S43" i="20" s="1"/>
  <c r="D206" i="8"/>
  <c r="D34" i="20" s="1"/>
  <c r="D43" i="20" s="1"/>
  <c r="T206" i="8"/>
  <c r="T34" i="20" s="1"/>
  <c r="T43" i="20" s="1"/>
  <c r="G206" i="8"/>
  <c r="G34" i="20" s="1"/>
  <c r="G43" i="20" s="1"/>
  <c r="W206" i="8"/>
  <c r="W34" i="20" s="1"/>
  <c r="H206" i="8"/>
  <c r="H34" i="20" s="1"/>
  <c r="H43" i="20" s="1"/>
  <c r="X206" i="8"/>
  <c r="X34" i="20" s="1"/>
  <c r="K206" i="8"/>
  <c r="K34" i="20" s="1"/>
  <c r="F207" i="8"/>
  <c r="F47" i="20" s="1"/>
  <c r="F56" i="20" s="1"/>
  <c r="J207" i="8"/>
  <c r="J47" i="20" s="1"/>
  <c r="J56" i="20" s="1"/>
  <c r="N207" i="8"/>
  <c r="N47" i="20" s="1"/>
  <c r="N56" i="20" s="1"/>
  <c r="R207" i="8"/>
  <c r="R47" i="20" s="1"/>
  <c r="V207" i="8"/>
  <c r="V47" i="20" s="1"/>
  <c r="Z207" i="8"/>
  <c r="Z47" i="20" s="1"/>
  <c r="B207" i="8"/>
  <c r="C203" i="8"/>
  <c r="C75" i="20" s="1"/>
  <c r="C84" i="20" s="1"/>
  <c r="G203" i="8"/>
  <c r="G75" i="20" s="1"/>
  <c r="G84" i="20" s="1"/>
  <c r="K203" i="8"/>
  <c r="K75" i="20" s="1"/>
  <c r="K84" i="20" s="1"/>
  <c r="O203" i="8"/>
  <c r="O75" i="20" s="1"/>
  <c r="S203" i="8"/>
  <c r="S75" i="20" s="1"/>
  <c r="S84" i="20" s="1"/>
  <c r="W203" i="8"/>
  <c r="W75" i="20" s="1"/>
  <c r="W84" i="20" s="1"/>
  <c r="C207" i="8"/>
  <c r="C47" i="20" s="1"/>
  <c r="G207" i="8"/>
  <c r="G47" i="20" s="1"/>
  <c r="G56" i="20" s="1"/>
  <c r="K207" i="8"/>
  <c r="K47" i="20" s="1"/>
  <c r="K56" i="20" s="1"/>
  <c r="O207" i="8"/>
  <c r="O47" i="20" s="1"/>
  <c r="O56" i="20" s="1"/>
  <c r="S207" i="8"/>
  <c r="S47" i="20" s="1"/>
  <c r="S56" i="20" s="1"/>
  <c r="W207" i="8"/>
  <c r="W47" i="20" s="1"/>
  <c r="W56" i="20" s="1"/>
  <c r="D203" i="8"/>
  <c r="D75" i="20" s="1"/>
  <c r="D84" i="20" s="1"/>
  <c r="H203" i="8"/>
  <c r="H75" i="20" s="1"/>
  <c r="L203" i="8"/>
  <c r="L75" i="20" s="1"/>
  <c r="L84" i="20" s="1"/>
  <c r="P203" i="8"/>
  <c r="P75" i="20" s="1"/>
  <c r="T203" i="8"/>
  <c r="T75" i="20" s="1"/>
  <c r="T84" i="20" s="1"/>
  <c r="X203" i="8"/>
  <c r="X75" i="20" s="1"/>
  <c r="X84" i="20" s="1"/>
  <c r="D207" i="8"/>
  <c r="D47" i="20" s="1"/>
  <c r="D56" i="20" s="1"/>
  <c r="H207" i="8"/>
  <c r="H47" i="20" s="1"/>
  <c r="L207" i="8"/>
  <c r="L47" i="20" s="1"/>
  <c r="L56" i="20" s="1"/>
  <c r="P207" i="8"/>
  <c r="P47" i="20" s="1"/>
  <c r="T207" i="8"/>
  <c r="T47" i="20" s="1"/>
  <c r="T56" i="20" s="1"/>
  <c r="X207" i="8"/>
  <c r="X47" i="20" s="1"/>
  <c r="X56" i="20" s="1"/>
  <c r="E203" i="8"/>
  <c r="E75" i="20" s="1"/>
  <c r="E84" i="20" s="1"/>
  <c r="I203" i="8"/>
  <c r="I75" i="20" s="1"/>
  <c r="M203" i="8"/>
  <c r="M75" i="20" s="1"/>
  <c r="M84" i="20" s="1"/>
  <c r="Q203" i="8"/>
  <c r="Q75" i="20" s="1"/>
  <c r="Q84" i="20" s="1"/>
  <c r="U203" i="8"/>
  <c r="U75" i="20" s="1"/>
  <c r="Y203" i="8"/>
  <c r="Y75" i="20" s="1"/>
  <c r="Y84" i="20" s="1"/>
  <c r="E207" i="8"/>
  <c r="E47" i="20" s="1"/>
  <c r="E56" i="20" s="1"/>
  <c r="I207" i="8"/>
  <c r="I47" i="20" s="1"/>
  <c r="I56" i="20" s="1"/>
  <c r="M207" i="8"/>
  <c r="M47" i="20" s="1"/>
  <c r="Q207" i="8"/>
  <c r="Q47" i="20" s="1"/>
  <c r="Q56" i="20" s="1"/>
  <c r="U207" i="8"/>
  <c r="U47" i="20" s="1"/>
  <c r="U56" i="20" s="1"/>
  <c r="Y207" i="8"/>
  <c r="Y47" i="20" s="1"/>
  <c r="B203" i="8"/>
  <c r="F203" i="8"/>
  <c r="F75" i="20" s="1"/>
  <c r="F84" i="20" s="1"/>
  <c r="J203" i="8"/>
  <c r="J75" i="20" s="1"/>
  <c r="J84" i="20" s="1"/>
  <c r="N203" i="8"/>
  <c r="N75" i="20" s="1"/>
  <c r="R203" i="8"/>
  <c r="R75" i="20" s="1"/>
  <c r="R84" i="20" s="1"/>
  <c r="V203" i="8"/>
  <c r="V75" i="20" s="1"/>
  <c r="V84" i="20" s="1"/>
  <c r="Z203" i="8"/>
  <c r="Z75" i="20" s="1"/>
  <c r="Z84" i="20" s="1"/>
  <c r="D205" i="8"/>
  <c r="D19" i="20" s="1"/>
  <c r="H205" i="8"/>
  <c r="H19" i="20" s="1"/>
  <c r="H28" i="20" s="1"/>
  <c r="L205" i="8"/>
  <c r="L19" i="20" s="1"/>
  <c r="P205" i="8"/>
  <c r="P19" i="20" s="1"/>
  <c r="T205" i="8"/>
  <c r="T19" i="20" s="1"/>
  <c r="X205" i="8"/>
  <c r="X19" i="20" s="1"/>
  <c r="D202" i="8"/>
  <c r="D61" i="20" s="1"/>
  <c r="H202" i="8"/>
  <c r="H61" i="20" s="1"/>
  <c r="H70" i="20" s="1"/>
  <c r="L202" i="8"/>
  <c r="L61" i="20" s="1"/>
  <c r="L70" i="20" s="1"/>
  <c r="P202" i="8"/>
  <c r="P61" i="20" s="1"/>
  <c r="T202" i="8"/>
  <c r="T61" i="20" s="1"/>
  <c r="T70" i="20" s="1"/>
  <c r="X202" i="8"/>
  <c r="X61" i="20" s="1"/>
  <c r="X70" i="20" s="1"/>
  <c r="E205" i="8"/>
  <c r="E19" i="20" s="1"/>
  <c r="I205" i="8"/>
  <c r="I19" i="20" s="1"/>
  <c r="M205" i="8"/>
  <c r="M19" i="20" s="1"/>
  <c r="Q205" i="8"/>
  <c r="Q19" i="20" s="1"/>
  <c r="Q28" i="20" s="1"/>
  <c r="U205" i="8"/>
  <c r="U19" i="20" s="1"/>
  <c r="Y205" i="8"/>
  <c r="Y19" i="20" s="1"/>
  <c r="Y28" i="20" s="1"/>
  <c r="E202" i="8"/>
  <c r="E61" i="20" s="1"/>
  <c r="I202" i="8"/>
  <c r="I61" i="20" s="1"/>
  <c r="I70" i="20" s="1"/>
  <c r="M202" i="8"/>
  <c r="M61" i="20" s="1"/>
  <c r="M70" i="20" s="1"/>
  <c r="Q202" i="8"/>
  <c r="Q61" i="20" s="1"/>
  <c r="Q70" i="20" s="1"/>
  <c r="U202" i="8"/>
  <c r="U61" i="20" s="1"/>
  <c r="Y202" i="8"/>
  <c r="Y61" i="20" s="1"/>
  <c r="Y70" i="20" s="1"/>
  <c r="C204" i="8"/>
  <c r="C5" i="20" s="1"/>
  <c r="D204" i="8"/>
  <c r="D5" i="20" s="1"/>
  <c r="D14" i="20" s="1"/>
  <c r="E204" i="8"/>
  <c r="E5" i="20" s="1"/>
  <c r="E14" i="20" s="1"/>
  <c r="F204" i="8"/>
  <c r="F5" i="20" s="1"/>
  <c r="F14" i="20" s="1"/>
  <c r="G204" i="8"/>
  <c r="G5" i="20" s="1"/>
  <c r="G14" i="20" s="1"/>
  <c r="H204" i="8"/>
  <c r="H5" i="20" s="1"/>
  <c r="H14" i="20" s="1"/>
  <c r="I204" i="8"/>
  <c r="I5" i="20" s="1"/>
  <c r="I14" i="20" s="1"/>
  <c r="J204" i="8"/>
  <c r="J5" i="20" s="1"/>
  <c r="J14" i="20" s="1"/>
  <c r="K204" i="8"/>
  <c r="K5" i="20" s="1"/>
  <c r="K14" i="20" s="1"/>
  <c r="L204" i="8"/>
  <c r="L5" i="20" s="1"/>
  <c r="L14" i="20" s="1"/>
  <c r="M204" i="8"/>
  <c r="M5" i="20" s="1"/>
  <c r="M14" i="20" s="1"/>
  <c r="N204" i="8"/>
  <c r="N5" i="20" s="1"/>
  <c r="O204" i="8"/>
  <c r="O5" i="20" s="1"/>
  <c r="O14" i="20" s="1"/>
  <c r="P204" i="8"/>
  <c r="P5" i="20" s="1"/>
  <c r="P14" i="20" s="1"/>
  <c r="Q204" i="8"/>
  <c r="Q5" i="20" s="1"/>
  <c r="R204" i="8"/>
  <c r="R5" i="20" s="1"/>
  <c r="R14" i="20" s="1"/>
  <c r="S204" i="8"/>
  <c r="S5" i="20" s="1"/>
  <c r="T204" i="8"/>
  <c r="T5" i="20" s="1"/>
  <c r="T14" i="20" s="1"/>
  <c r="U204" i="8"/>
  <c r="U5" i="20" s="1"/>
  <c r="V204" i="8"/>
  <c r="V5" i="20" s="1"/>
  <c r="W204" i="8"/>
  <c r="W5" i="20" s="1"/>
  <c r="W14" i="20" s="1"/>
  <c r="X204" i="8"/>
  <c r="X5" i="20" s="1"/>
  <c r="Y204" i="8"/>
  <c r="Y5" i="20" s="1"/>
  <c r="Z204" i="8"/>
  <c r="Z5" i="20" s="1"/>
  <c r="Z14" i="20" s="1"/>
  <c r="B204" i="8"/>
  <c r="B205" i="8"/>
  <c r="F205" i="8"/>
  <c r="F19" i="20" s="1"/>
  <c r="J205" i="8"/>
  <c r="J19" i="20" s="1"/>
  <c r="N205" i="8"/>
  <c r="N19" i="20" s="1"/>
  <c r="R205" i="8"/>
  <c r="R19" i="20" s="1"/>
  <c r="R28" i="20" s="1"/>
  <c r="V205" i="8"/>
  <c r="V19" i="20" s="1"/>
  <c r="V28" i="20" s="1"/>
  <c r="Z205" i="8"/>
  <c r="Z19" i="20" s="1"/>
  <c r="Z28" i="20" s="1"/>
  <c r="B202" i="8"/>
  <c r="F202" i="8"/>
  <c r="F61" i="20" s="1"/>
  <c r="F70" i="20" s="1"/>
  <c r="J202" i="8"/>
  <c r="J61" i="20" s="1"/>
  <c r="N202" i="8"/>
  <c r="N61" i="20" s="1"/>
  <c r="N70" i="20" s="1"/>
  <c r="R202" i="8"/>
  <c r="R61" i="20" s="1"/>
  <c r="V202" i="8"/>
  <c r="V61" i="20" s="1"/>
  <c r="Z202" i="8"/>
  <c r="Z61" i="20" s="1"/>
  <c r="C205" i="8"/>
  <c r="C19" i="20" s="1"/>
  <c r="C28" i="20" s="1"/>
  <c r="G205" i="8"/>
  <c r="G19" i="20" s="1"/>
  <c r="G28" i="20" s="1"/>
  <c r="K205" i="8"/>
  <c r="K19" i="20" s="1"/>
  <c r="O205" i="8"/>
  <c r="O19" i="20" s="1"/>
  <c r="O28" i="20" s="1"/>
  <c r="S205" i="8"/>
  <c r="S19" i="20" s="1"/>
  <c r="S28" i="20" s="1"/>
  <c r="W205" i="8"/>
  <c r="W19" i="20" s="1"/>
  <c r="C202" i="8"/>
  <c r="C61" i="20" s="1"/>
  <c r="G202" i="8"/>
  <c r="G61" i="20" s="1"/>
  <c r="G70" i="20" s="1"/>
  <c r="K202" i="8"/>
  <c r="K61" i="20" s="1"/>
  <c r="K70" i="20" s="1"/>
  <c r="O202" i="8"/>
  <c r="O61" i="20" s="1"/>
  <c r="O70" i="20" s="1"/>
  <c r="S202" i="8"/>
  <c r="S61" i="20" s="1"/>
  <c r="S70" i="20" s="1"/>
  <c r="W202" i="8"/>
  <c r="W61" i="20" s="1"/>
  <c r="W70" i="20" s="1"/>
  <c r="I206" i="8"/>
  <c r="I34" i="20" s="1"/>
  <c r="I43" i="20" s="1"/>
  <c r="D205" i="19"/>
  <c r="D42" i="20" s="1"/>
  <c r="N203" i="19"/>
  <c r="N13" i="20" s="1"/>
  <c r="S206" i="19"/>
  <c r="S55" i="20" s="1"/>
  <c r="L202" i="19"/>
  <c r="L83" i="20" s="1"/>
  <c r="Y202" i="19"/>
  <c r="Y83" i="20" s="1"/>
  <c r="R206" i="19"/>
  <c r="R55" i="20" s="1"/>
  <c r="J201" i="19"/>
  <c r="J69" i="20" s="1"/>
  <c r="L204" i="19"/>
  <c r="L27" i="20" s="1"/>
  <c r="V203" i="19"/>
  <c r="V13" i="20" s="1"/>
  <c r="W202" i="19"/>
  <c r="W83" i="20" s="1"/>
  <c r="Z206" i="19"/>
  <c r="Z55" i="20" s="1"/>
  <c r="R201" i="19"/>
  <c r="R69" i="20" s="1"/>
  <c r="K204" i="19"/>
  <c r="K27" i="20" s="1"/>
  <c r="B204" i="19"/>
  <c r="U201" i="19"/>
  <c r="U69" i="20" s="1"/>
  <c r="X206" i="13"/>
  <c r="X35" i="20" s="1"/>
  <c r="R206" i="13"/>
  <c r="R35" i="20" s="1"/>
  <c r="R43" i="20" s="1"/>
  <c r="I206" i="13"/>
  <c r="I35" i="20" s="1"/>
  <c r="AA206" i="18"/>
  <c r="B41" i="20"/>
  <c r="AA41" i="20" s="1"/>
  <c r="I84" i="20"/>
  <c r="K413" i="16"/>
  <c r="H413" i="16"/>
  <c r="B61" i="20" l="1"/>
  <c r="AA202" i="8"/>
  <c r="AA204" i="8"/>
  <c r="B5" i="20"/>
  <c r="S14" i="20"/>
  <c r="C14" i="20"/>
  <c r="U28" i="20"/>
  <c r="D28" i="20"/>
  <c r="Y56" i="20"/>
  <c r="H56" i="20"/>
  <c r="O84" i="20"/>
  <c r="B83" i="20"/>
  <c r="AA83" i="20" s="1"/>
  <c r="AA202" i="19"/>
  <c r="B38" i="20"/>
  <c r="AA38" i="20" s="1"/>
  <c r="AA234" i="11"/>
  <c r="B20" i="20"/>
  <c r="AA20" i="20" s="1"/>
  <c r="AA205" i="13"/>
  <c r="E43" i="20"/>
  <c r="AA207" i="13"/>
  <c r="B48" i="20"/>
  <c r="AA48" i="20" s="1"/>
  <c r="Z70" i="20"/>
  <c r="Y14" i="20"/>
  <c r="Q14" i="20"/>
  <c r="U70" i="20"/>
  <c r="M28" i="20"/>
  <c r="D70" i="20"/>
  <c r="B42" i="20"/>
  <c r="AA42" i="20" s="1"/>
  <c r="AA205" i="19"/>
  <c r="V43" i="20"/>
  <c r="Z43" i="20"/>
  <c r="B7" i="20"/>
  <c r="AA7" i="20" s="1"/>
  <c r="AA204" i="12"/>
  <c r="V70" i="20"/>
  <c r="X14" i="20"/>
  <c r="I28" i="20"/>
  <c r="X28" i="20"/>
  <c r="M56" i="20"/>
  <c r="K43" i="20"/>
  <c r="AA235" i="11"/>
  <c r="AA205" i="12"/>
  <c r="B6" i="20"/>
  <c r="AA6" i="20" s="1"/>
  <c r="AA204" i="13"/>
  <c r="AA203" i="12"/>
  <c r="B55" i="20"/>
  <c r="AA55" i="20" s="1"/>
  <c r="AA206" i="19"/>
  <c r="W28" i="20"/>
  <c r="R70" i="20"/>
  <c r="N28" i="20"/>
  <c r="E28" i="20"/>
  <c r="T28" i="20"/>
  <c r="B47" i="20"/>
  <c r="AA207" i="8"/>
  <c r="X43" i="20"/>
  <c r="B9" i="20"/>
  <c r="AA9" i="20" s="1"/>
  <c r="AA232" i="11"/>
  <c r="B23" i="20"/>
  <c r="AA23" i="20" s="1"/>
  <c r="AA233" i="11"/>
  <c r="N43" i="20"/>
  <c r="AA51" i="20"/>
  <c r="AA21" i="20"/>
  <c r="AA206" i="13"/>
  <c r="B35" i="20"/>
  <c r="AA35" i="20" s="1"/>
  <c r="AA206" i="12"/>
  <c r="J28" i="20"/>
  <c r="V14" i="20"/>
  <c r="N14" i="20"/>
  <c r="P28" i="20"/>
  <c r="C56" i="20"/>
  <c r="Z56" i="20"/>
  <c r="AA203" i="19"/>
  <c r="B13" i="20"/>
  <c r="AA13" i="20" s="1"/>
  <c r="Q43" i="20"/>
  <c r="U43" i="20"/>
  <c r="AA59" i="20"/>
  <c r="C70" i="20"/>
  <c r="AA73" i="20"/>
  <c r="B69" i="20"/>
  <c r="AA69" i="20" s="1"/>
  <c r="AA201" i="19"/>
  <c r="AA202" i="13"/>
  <c r="AA202" i="12"/>
  <c r="F28" i="20"/>
  <c r="U14" i="20"/>
  <c r="E70" i="20"/>
  <c r="L28" i="20"/>
  <c r="P56" i="20"/>
  <c r="V56" i="20"/>
  <c r="W43" i="20"/>
  <c r="B34" i="20"/>
  <c r="AA206" i="8"/>
  <c r="B65" i="20"/>
  <c r="AA65" i="20" s="1"/>
  <c r="AA230" i="11"/>
  <c r="B79" i="20"/>
  <c r="AA79" i="20" s="1"/>
  <c r="AA231" i="11"/>
  <c r="AA203" i="13"/>
  <c r="AA207" i="12"/>
  <c r="B27" i="20"/>
  <c r="AA27" i="20" s="1"/>
  <c r="AA204" i="19"/>
  <c r="K28" i="20"/>
  <c r="AA205" i="8"/>
  <c r="B19" i="20"/>
  <c r="P70" i="20"/>
  <c r="B75" i="20"/>
  <c r="AA75" i="20" s="1"/>
  <c r="AA203" i="8"/>
  <c r="R56" i="20"/>
  <c r="B84" i="20" l="1"/>
  <c r="AA5" i="20"/>
  <c r="AA14" i="20" s="1"/>
  <c r="B14" i="20"/>
  <c r="AA19" i="20"/>
  <c r="AA28" i="20" s="1"/>
  <c r="B28" i="20"/>
  <c r="AA84" i="20"/>
  <c r="AA47" i="20"/>
  <c r="AA56" i="20" s="1"/>
  <c r="B56" i="20"/>
  <c r="AA34" i="20"/>
  <c r="AA43" i="20" s="1"/>
  <c r="B43" i="20"/>
  <c r="AA61" i="20"/>
  <c r="AA70" i="20" s="1"/>
  <c r="B70" i="20"/>
</calcChain>
</file>

<file path=xl/sharedStrings.xml><?xml version="1.0" encoding="utf-8"?>
<sst xmlns="http://schemas.openxmlformats.org/spreadsheetml/2006/main" count="6043" uniqueCount="1418">
  <si>
    <t>Name</t>
  </si>
  <si>
    <t>Team</t>
  </si>
  <si>
    <t>Sex</t>
  </si>
  <si>
    <t>Level</t>
  </si>
  <si>
    <t>F</t>
  </si>
  <si>
    <t>M</t>
  </si>
  <si>
    <t>Time</t>
  </si>
  <si>
    <t>Runner</t>
  </si>
  <si>
    <t>Lane</t>
  </si>
  <si>
    <t>Heat</t>
  </si>
  <si>
    <t>Runner Name</t>
  </si>
  <si>
    <t>Place</t>
  </si>
  <si>
    <t>100mm</t>
  </si>
  <si>
    <t>VARSITY GIRLS</t>
  </si>
  <si>
    <t>VARSITY BOYS</t>
  </si>
  <si>
    <t>200mm</t>
  </si>
  <si>
    <t>400mm</t>
  </si>
  <si>
    <t>800mm</t>
  </si>
  <si>
    <t>Grade</t>
  </si>
  <si>
    <t>STL</t>
  </si>
  <si>
    <t>JFK</t>
  </si>
  <si>
    <t>JV</t>
  </si>
  <si>
    <t>Varsity</t>
  </si>
  <si>
    <t>Holy Trinity</t>
  </si>
  <si>
    <t>HTS</t>
  </si>
  <si>
    <t>MOSS</t>
  </si>
  <si>
    <t>OLG</t>
  </si>
  <si>
    <t>PUC</t>
  </si>
  <si>
    <t>JBS</t>
  </si>
  <si>
    <t>LEX</t>
  </si>
  <si>
    <t>ALP</t>
  </si>
  <si>
    <t>St. Anne's</t>
  </si>
  <si>
    <t>ANN</t>
  </si>
  <si>
    <t>St. Bernadette's</t>
  </si>
  <si>
    <t>SBS</t>
  </si>
  <si>
    <t>St. Gabe's</t>
  </si>
  <si>
    <t>GAB</t>
  </si>
  <si>
    <t>St. Greg</t>
  </si>
  <si>
    <t>GRE</t>
  </si>
  <si>
    <t>St. James</t>
  </si>
  <si>
    <t>JAM</t>
  </si>
  <si>
    <t>St. Kilian</t>
  </si>
  <si>
    <t>KIL</t>
  </si>
  <si>
    <t>St. Louise</t>
  </si>
  <si>
    <t>St. Philip's</t>
  </si>
  <si>
    <t>PHL</t>
  </si>
  <si>
    <t>St. Sylvester</t>
  </si>
  <si>
    <t>SYL</t>
  </si>
  <si>
    <t>SMS</t>
  </si>
  <si>
    <t>TER</t>
  </si>
  <si>
    <t>Shot Put</t>
  </si>
  <si>
    <t>Throw #1</t>
  </si>
  <si>
    <t>Throw #2</t>
  </si>
  <si>
    <t>Best Throw</t>
  </si>
  <si>
    <t>Runner #</t>
  </si>
  <si>
    <t>Tubo Jav</t>
  </si>
  <si>
    <t>Long Jump</t>
  </si>
  <si>
    <t>Jump #1</t>
  </si>
  <si>
    <t>Jump #2</t>
  </si>
  <si>
    <t>Best Jump</t>
  </si>
  <si>
    <t>JV Girls</t>
  </si>
  <si>
    <t>JV Boys</t>
  </si>
  <si>
    <t>Varsity Girls</t>
  </si>
  <si>
    <t>Varsity Boys</t>
  </si>
  <si>
    <t>Points</t>
  </si>
  <si>
    <t>VARSITY 100 G</t>
  </si>
  <si>
    <t>VARSITY 200 G</t>
  </si>
  <si>
    <t>VARSITY 400 G</t>
  </si>
  <si>
    <t>VARSITY 800 G</t>
  </si>
  <si>
    <t>VARSITY 1600 G</t>
  </si>
  <si>
    <t>VARSITY 4x100 G</t>
  </si>
  <si>
    <t>VARSITY 4x400 G</t>
  </si>
  <si>
    <t>VARSITY Shot Put G</t>
  </si>
  <si>
    <t>VARSITY Javelin G</t>
  </si>
  <si>
    <t>VARSITY Long Jump G</t>
  </si>
  <si>
    <t>TOTAL VARSITY GIRLS</t>
  </si>
  <si>
    <t>VARSITY 100 B</t>
  </si>
  <si>
    <t>VARSITY 200 B</t>
  </si>
  <si>
    <t>VARSITY 400 B</t>
  </si>
  <si>
    <t>VARSITY 800 B</t>
  </si>
  <si>
    <t>VARSITY 1600 B</t>
  </si>
  <si>
    <t>VARSITY 4x100 B</t>
  </si>
  <si>
    <t>VARSITY 4x400 B</t>
  </si>
  <si>
    <t>VARSITY Shot Put B</t>
  </si>
  <si>
    <t>VARSITY Javelin B</t>
  </si>
  <si>
    <t>VARSITY Long Jump B</t>
  </si>
  <si>
    <t>TOTAL VARSITY BOYS</t>
  </si>
  <si>
    <t>4x100</t>
  </si>
  <si>
    <t>4x400</t>
  </si>
  <si>
    <t>Total</t>
  </si>
  <si>
    <t>1600mm</t>
  </si>
  <si>
    <t>3200mm</t>
  </si>
  <si>
    <t>Feet</t>
  </si>
  <si>
    <t>Inches</t>
  </si>
  <si>
    <t>Number</t>
  </si>
  <si>
    <t>Aquinas Academy</t>
  </si>
  <si>
    <t>AAC</t>
  </si>
  <si>
    <t>x</t>
  </si>
  <si>
    <t>X</t>
  </si>
  <si>
    <t>North American Martyrs</t>
  </si>
  <si>
    <t>NAM</t>
  </si>
  <si>
    <t>St John's/St. Joe's</t>
  </si>
  <si>
    <t>St. Rosalia/St. Therese</t>
  </si>
  <si>
    <t>SRT</t>
  </si>
  <si>
    <t>VARSITY 3200 G</t>
  </si>
  <si>
    <t>VARSITY 3200 B</t>
  </si>
  <si>
    <t>JV GIRLS</t>
  </si>
  <si>
    <t>JV BOYS</t>
  </si>
  <si>
    <t>BFS</t>
  </si>
  <si>
    <t>Blessed Francis Seelos</t>
  </si>
  <si>
    <t>Blessed Trinity Academy</t>
  </si>
  <si>
    <t>BTA</t>
  </si>
  <si>
    <t>Butler Catholic</t>
  </si>
  <si>
    <t>BCA</t>
  </si>
  <si>
    <t>Christ the Divine Teacher Academy</t>
  </si>
  <si>
    <t>CDT</t>
  </si>
  <si>
    <t>Holy Cross Academy</t>
  </si>
  <si>
    <t>HCA</t>
  </si>
  <si>
    <t>Our Lady of Grace</t>
  </si>
  <si>
    <t>Our Lady of the Blessed Sacrament</t>
  </si>
  <si>
    <t>OLBS</t>
  </si>
  <si>
    <t>PGH Urban Christian</t>
  </si>
  <si>
    <t>Providence Heights Alpha School</t>
  </si>
  <si>
    <t>PHA</t>
  </si>
  <si>
    <t>JV 50 G</t>
  </si>
  <si>
    <t>JV 50 B</t>
  </si>
  <si>
    <t>JV 100 G</t>
  </si>
  <si>
    <t>JV 200 G</t>
  </si>
  <si>
    <t>JV 400 G</t>
  </si>
  <si>
    <t>JV 800 G</t>
  </si>
  <si>
    <t>JV 4x100 G</t>
  </si>
  <si>
    <t>JV 4x400 G</t>
  </si>
  <si>
    <t>JV Shot Put G</t>
  </si>
  <si>
    <t>JV Javelin G</t>
  </si>
  <si>
    <t>JV Long Jump G</t>
  </si>
  <si>
    <t>JV 100 B</t>
  </si>
  <si>
    <t>JV 200 B</t>
  </si>
  <si>
    <t>JV 400 B</t>
  </si>
  <si>
    <t>JV 800 B</t>
  </si>
  <si>
    <t>JV 4x100 B</t>
  </si>
  <si>
    <t>JV 4x400 B</t>
  </si>
  <si>
    <t>JV Shot Put B</t>
  </si>
  <si>
    <t>JV Javelin B</t>
  </si>
  <si>
    <t>JV Long Jump B</t>
  </si>
  <si>
    <t>50mm</t>
  </si>
  <si>
    <t>Alexandra Wagner</t>
  </si>
  <si>
    <t>Dev</t>
  </si>
  <si>
    <t>Annaliese Duchi</t>
  </si>
  <si>
    <t>Chloe Cole</t>
  </si>
  <si>
    <t>Olivia Romanow</t>
  </si>
  <si>
    <t>Riley Simmons</t>
  </si>
  <si>
    <t>Sarah Mlecko</t>
  </si>
  <si>
    <t>Anne Puhalla</t>
  </si>
  <si>
    <t>Caroline Sell</t>
  </si>
  <si>
    <t>Gina Talarico</t>
  </si>
  <si>
    <t>Lily Narvett</t>
  </si>
  <si>
    <t>Madeline Sell</t>
  </si>
  <si>
    <t>Amelia Aiello</t>
  </si>
  <si>
    <t>Anna Lapinsky</t>
  </si>
  <si>
    <t>Anna Lazzara</t>
  </si>
  <si>
    <t>Audra Lazzara</t>
  </si>
  <si>
    <t>Emma Dunlap</t>
  </si>
  <si>
    <t>Grace Chrobak</t>
  </si>
  <si>
    <t>Sheridan Cunnningham</t>
  </si>
  <si>
    <t>Stella Kunz</t>
  </si>
  <si>
    <t>Alanna McEnaney</t>
  </si>
  <si>
    <t>Calli Rajasenan</t>
  </si>
  <si>
    <t>Luca Pacienza</t>
  </si>
  <si>
    <t>Matteo Pacienza</t>
  </si>
  <si>
    <t>Quinten Hufnagel</t>
  </si>
  <si>
    <t>Ty Ryan</t>
  </si>
  <si>
    <t>Tyler McEnaney</t>
  </si>
  <si>
    <t>J.J. McCabe</t>
  </si>
  <si>
    <t>Jack Davison</t>
  </si>
  <si>
    <t>Max Radzvin</t>
  </si>
  <si>
    <t>Owen McEnaney</t>
  </si>
  <si>
    <t>Rylan Greene</t>
  </si>
  <si>
    <t>Brandon Szuch</t>
  </si>
  <si>
    <t>Cristian Udrea</t>
  </si>
  <si>
    <t>Erik Lindenfelser</t>
  </si>
  <si>
    <t>Joshua White</t>
  </si>
  <si>
    <t>Lukas Duchi</t>
  </si>
  <si>
    <t>Richie Haring</t>
  </si>
  <si>
    <t>Victor Wagner</t>
  </si>
  <si>
    <t>Christopher Ramaley</t>
  </si>
  <si>
    <t>CJ Proch</t>
  </si>
  <si>
    <t>Hunter Drugatz</t>
  </si>
  <si>
    <t>James McElroy</t>
  </si>
  <si>
    <t>Joshua Carr</t>
  </si>
  <si>
    <t>Justin Peoples</t>
  </si>
  <si>
    <t>Kelden Hufnagel</t>
  </si>
  <si>
    <t>Will Gronsky</t>
  </si>
  <si>
    <t>Alexandra Aiello</t>
  </si>
  <si>
    <t>Bianca Udrea</t>
  </si>
  <si>
    <t>Emily McLaughlin</t>
  </si>
  <si>
    <t>Eva Hughes</t>
  </si>
  <si>
    <t>Lucy Puhalla</t>
  </si>
  <si>
    <t>Maria Pasquinelli</t>
  </si>
  <si>
    <t>Mary Maloney</t>
  </si>
  <si>
    <t>Megan McLaughlin</t>
  </si>
  <si>
    <t>Rebecca Feczko</t>
  </si>
  <si>
    <t>Tessa Duchi</t>
  </si>
  <si>
    <t>Vanessa Miller</t>
  </si>
  <si>
    <t>Aniela Balog</t>
  </si>
  <si>
    <t>Brooke Nihoff</t>
  </si>
  <si>
    <t>Emma McCosby</t>
  </si>
  <si>
    <t>Grace Lazzara</t>
  </si>
  <si>
    <t>lauren mihm</t>
  </si>
  <si>
    <t>Mary Narvett</t>
  </si>
  <si>
    <t>Sarah Haskins</t>
  </si>
  <si>
    <t>Dominic SIrianni</t>
  </si>
  <si>
    <t>Giacomo Lepore</t>
  </si>
  <si>
    <t>Grant Argiro</t>
  </si>
  <si>
    <t>Jack White</t>
  </si>
  <si>
    <t>Thomas Ebbert</t>
  </si>
  <si>
    <t>Zachary Moats</t>
  </si>
  <si>
    <t>Alexander Brown</t>
  </si>
  <si>
    <t>Braden wentling</t>
  </si>
  <si>
    <t>Brendan Donnelly</t>
  </si>
  <si>
    <t>Connor Peoples</t>
  </si>
  <si>
    <t>Logan Mlecko</t>
  </si>
  <si>
    <t>Nicolas Carioto</t>
  </si>
  <si>
    <t>Ryan Berry</t>
  </si>
  <si>
    <t>Allison Feczko</t>
  </si>
  <si>
    <t>Bella White</t>
  </si>
  <si>
    <t>Caroline McElroy</t>
  </si>
  <si>
    <t>Lauren MacDonald</t>
  </si>
  <si>
    <t>Lauren Rajasenan</t>
  </si>
  <si>
    <t>Reagan Miksch</t>
  </si>
  <si>
    <t>Brooke Mlecko</t>
  </si>
  <si>
    <t>Jane Pawlowicz</t>
  </si>
  <si>
    <t>Kara Mihm</t>
  </si>
  <si>
    <t>Olivia Carr</t>
  </si>
  <si>
    <t>Vanessa Moats</t>
  </si>
  <si>
    <t>Dominic Talarico</t>
  </si>
  <si>
    <t>Patrick Carter</t>
  </si>
  <si>
    <t>Brett Mashuda</t>
  </si>
  <si>
    <t>Joseph Ebbert</t>
  </si>
  <si>
    <t>Matthew Scholl</t>
  </si>
  <si>
    <t>Abby Papson</t>
  </si>
  <si>
    <t>Cassidy Seng</t>
  </si>
  <si>
    <t>Finley Behanna</t>
  </si>
  <si>
    <t>Jane Bieranoski</t>
  </si>
  <si>
    <t>Gabriella Rieg</t>
  </si>
  <si>
    <t>Morgan Ondrejko</t>
  </si>
  <si>
    <t>Saylor Behanna</t>
  </si>
  <si>
    <t>Brynn Tomey</t>
  </si>
  <si>
    <t>Isabella Bryner</t>
  </si>
  <si>
    <t>Kamari Behrens</t>
  </si>
  <si>
    <t>Kiera Roddy</t>
  </si>
  <si>
    <t>Micha Mariana</t>
  </si>
  <si>
    <t>Luca Mariana</t>
  </si>
  <si>
    <t>Cooper Cincinnati</t>
  </si>
  <si>
    <t>Elliott Bodart</t>
  </si>
  <si>
    <t>Jonah Bieranoski</t>
  </si>
  <si>
    <t>Oliver Bodart</t>
  </si>
  <si>
    <t>Brady Hagerman</t>
  </si>
  <si>
    <t>Abby Bodart</t>
  </si>
  <si>
    <t>Clare Ruffing</t>
  </si>
  <si>
    <t>Rylee Ondrejko</t>
  </si>
  <si>
    <t>Aniah Maltony</t>
  </si>
  <si>
    <t>Katie Kastelic</t>
  </si>
  <si>
    <t>Sydney McWreath</t>
  </si>
  <si>
    <t>Luke Bryner</t>
  </si>
  <si>
    <t>Trevor Swanson</t>
  </si>
  <si>
    <t>Anand Karamcheti</t>
  </si>
  <si>
    <t>Gunnar Bjornson</t>
  </si>
  <si>
    <t>Christine Smith</t>
  </si>
  <si>
    <t>Mia Altman</t>
  </si>
  <si>
    <t>Tayah Swanson</t>
  </si>
  <si>
    <t>Amir Maltony</t>
  </si>
  <si>
    <t>Anthony Ratkiewicz</t>
  </si>
  <si>
    <t>Ram Karamcheti</t>
  </si>
  <si>
    <t>Caden Ondrejko</t>
  </si>
  <si>
    <t>Connor Creely</t>
  </si>
  <si>
    <t>Busy Hoffrage</t>
  </si>
  <si>
    <t>Madison Hruby</t>
  </si>
  <si>
    <t>Betty Glyptis</t>
  </si>
  <si>
    <t>Perri Hoffrage</t>
  </si>
  <si>
    <t>Abigail Elder</t>
  </si>
  <si>
    <t>Aliza Hruby</t>
  </si>
  <si>
    <t>Anna Matecki</t>
  </si>
  <si>
    <t>Anna Porter</t>
  </si>
  <si>
    <t>Ashlyn Morreale</t>
  </si>
  <si>
    <t>Claire Herdman</t>
  </si>
  <si>
    <t>Emmelyn Spitale</t>
  </si>
  <si>
    <t>Grace McClintock</t>
  </si>
  <si>
    <t>Grae Chalovich</t>
  </si>
  <si>
    <t>Harlow Pieramici</t>
  </si>
  <si>
    <t>Isabella Nickola</t>
  </si>
  <si>
    <t>Lois Pinar</t>
  </si>
  <si>
    <t>Luisa Hoffrage</t>
  </si>
  <si>
    <t>Mikayla Eckenrode</t>
  </si>
  <si>
    <t>Nina Logero</t>
  </si>
  <si>
    <t>Piper Davis</t>
  </si>
  <si>
    <t>Sophia Samson</t>
  </si>
  <si>
    <t>Declan Sipe</t>
  </si>
  <si>
    <t>Emma Gompers</t>
  </si>
  <si>
    <t>Gianni Amarose</t>
  </si>
  <si>
    <t>Julie Lukasewicz</t>
  </si>
  <si>
    <t>Kate Manion</t>
  </si>
  <si>
    <t>Madelyn Cobleigh</t>
  </si>
  <si>
    <t>Sadie Orie</t>
  </si>
  <si>
    <t>Stella Birmingham</t>
  </si>
  <si>
    <t>Calvin Pinar</t>
  </si>
  <si>
    <t>Elijah Eckenrode</t>
  </si>
  <si>
    <t>Jack Elder</t>
  </si>
  <si>
    <t>James Yoder</t>
  </si>
  <si>
    <t>Lucas Saxe</t>
  </si>
  <si>
    <t>Michael Amarose</t>
  </si>
  <si>
    <t>Caden Reese</t>
  </si>
  <si>
    <t>Jacob Lusk</t>
  </si>
  <si>
    <t>Justin Mattes</t>
  </si>
  <si>
    <t>Kyle Kasse</t>
  </si>
  <si>
    <t>Liam Wilson</t>
  </si>
  <si>
    <t>Owen Van Ackeren</t>
  </si>
  <si>
    <t>Rhys Maentz</t>
  </si>
  <si>
    <t>Ryan Connolly</t>
  </si>
  <si>
    <t>Sam West</t>
  </si>
  <si>
    <t>Alex Klein</t>
  </si>
  <si>
    <t>Andrew Klein</t>
  </si>
  <si>
    <t>Carson Brown</t>
  </si>
  <si>
    <t>Dominic Cortes</t>
  </si>
  <si>
    <t>Emory Van Ackeren</t>
  </si>
  <si>
    <t>Henry Klinar</t>
  </si>
  <si>
    <t>Rowan Creely</t>
  </si>
  <si>
    <t>Noelle West</t>
  </si>
  <si>
    <t>Ava Yoder</t>
  </si>
  <si>
    <t>Clancy Orie</t>
  </si>
  <si>
    <t>Evelyn West</t>
  </si>
  <si>
    <t>Madison Saxe</t>
  </si>
  <si>
    <t>Mallory Kuntz</t>
  </si>
  <si>
    <t>Alaina Filoon</t>
  </si>
  <si>
    <t>Alex Cortes</t>
  </si>
  <si>
    <t>Ellie Maentz</t>
  </si>
  <si>
    <t>Emily Lukasewicz</t>
  </si>
  <si>
    <t>Julie Brandwein</t>
  </si>
  <si>
    <t>Katie Erfort</t>
  </si>
  <si>
    <t>Maya Chlystek</t>
  </si>
  <si>
    <t>Meagan McKenna</t>
  </si>
  <si>
    <t>Adam Vas</t>
  </si>
  <si>
    <t>Anthony Amarose</t>
  </si>
  <si>
    <t>Austin Hruby</t>
  </si>
  <si>
    <t>Bradley Gompers</t>
  </si>
  <si>
    <t>Brendan Staley</t>
  </si>
  <si>
    <t>Brenden McCarthy</t>
  </si>
  <si>
    <t>Bryce Samson</t>
  </si>
  <si>
    <t>Mickey Vaccarello</t>
  </si>
  <si>
    <t>Quinn Chalovich</t>
  </si>
  <si>
    <t>Regis Manion</t>
  </si>
  <si>
    <t>Sean Thelk</t>
  </si>
  <si>
    <t>Donovan Harris</t>
  </si>
  <si>
    <t>Hunter Maher</t>
  </si>
  <si>
    <t>Landon Savine</t>
  </si>
  <si>
    <t>Paul Cobleigh</t>
  </si>
  <si>
    <t>Alexandra Dixon</t>
  </si>
  <si>
    <t>Amelia Klinar</t>
  </si>
  <si>
    <t>Kaylee Knobel</t>
  </si>
  <si>
    <t>Mary Amarose</t>
  </si>
  <si>
    <t>Mary Connolly</t>
  </si>
  <si>
    <t>Mary Nagy</t>
  </si>
  <si>
    <t>Rylie Saxe</t>
  </si>
  <si>
    <t>Hailey Knoll</t>
  </si>
  <si>
    <t>Keira Sipe</t>
  </si>
  <si>
    <t>Kylene Vas</t>
  </si>
  <si>
    <t>Lily Marchand</t>
  </si>
  <si>
    <t>Megan Erfort</t>
  </si>
  <si>
    <t>Molly Maher</t>
  </si>
  <si>
    <t>Nicole Lusk</t>
  </si>
  <si>
    <t>Sara Osterhaus</t>
  </si>
  <si>
    <t>Shannon Thelk</t>
  </si>
  <si>
    <t>Jack Guzowski</t>
  </si>
  <si>
    <t>Nathan Klein</t>
  </si>
  <si>
    <t>Brendan Mattes</t>
  </si>
  <si>
    <t>Drew West</t>
  </si>
  <si>
    <t>Jackson Savine</t>
  </si>
  <si>
    <t>Mason Wollensack</t>
  </si>
  <si>
    <t>Matt Schearer</t>
  </si>
  <si>
    <t>Ryan McKenna</t>
  </si>
  <si>
    <t>Will Hess</t>
  </si>
  <si>
    <t>Zach Crookshank</t>
  </si>
  <si>
    <t>Julia Bannister</t>
  </si>
  <si>
    <t>Sophia Peretin</t>
  </si>
  <si>
    <t>Gabe Peretin</t>
  </si>
  <si>
    <t>Cassidy Vaccarello</t>
  </si>
  <si>
    <t>Clare Koniecka</t>
  </si>
  <si>
    <t>Emma Tilger</t>
  </si>
  <si>
    <t>Melanie Smith</t>
  </si>
  <si>
    <t>Addison LaValley</t>
  </si>
  <si>
    <t>Alexis LaValley</t>
  </si>
  <si>
    <t xml:space="preserve">Kiley Fettis </t>
  </si>
  <si>
    <t>Sara Robertson</t>
  </si>
  <si>
    <t>Delaney Highland</t>
  </si>
  <si>
    <t>Haylee LaValley</t>
  </si>
  <si>
    <t>Karyna Kohut</t>
  </si>
  <si>
    <t>Mackenzie Muir</t>
  </si>
  <si>
    <t>Emma Wright</t>
  </si>
  <si>
    <t>Faith Koniecka</t>
  </si>
  <si>
    <t>Marissa Tilger</t>
  </si>
  <si>
    <t>Taylor Stewart</t>
  </si>
  <si>
    <t>Johnny Mattern</t>
  </si>
  <si>
    <t>Rizalino Domasig</t>
  </si>
  <si>
    <t>Anthony Smith</t>
  </si>
  <si>
    <t>Jacob Matthews</t>
  </si>
  <si>
    <t>Matthew Brozek</t>
  </si>
  <si>
    <t>Gavin Galket</t>
  </si>
  <si>
    <t>Max Perez</t>
  </si>
  <si>
    <t>Zander Izzo</t>
  </si>
  <si>
    <t>Aaron Smith</t>
  </si>
  <si>
    <t>Ben Currie</t>
  </si>
  <si>
    <t>Julius Mendenhall</t>
  </si>
  <si>
    <t>Nicholas Kozub</t>
  </si>
  <si>
    <t>Maria Goldstein</t>
  </si>
  <si>
    <t>Adam Smith</t>
  </si>
  <si>
    <t>Josh Moline</t>
  </si>
  <si>
    <t>Molly Gatesman</t>
  </si>
  <si>
    <t>Margaret Messina</t>
  </si>
  <si>
    <t>Sammi Currie</t>
  </si>
  <si>
    <t>Alex Smith</t>
  </si>
  <si>
    <t>Austin Stewart</t>
  </si>
  <si>
    <t>Joshua Hatfield</t>
  </si>
  <si>
    <t>Faith Williamson</t>
  </si>
  <si>
    <t>Henrik Wright</t>
  </si>
  <si>
    <t>Noah Palm</t>
  </si>
  <si>
    <t>Grace Gasior</t>
  </si>
  <si>
    <t>Jackie Nicolaus</t>
  </si>
  <si>
    <t>Leia Day</t>
  </si>
  <si>
    <t>Nicole Susie</t>
  </si>
  <si>
    <t>Maxwell Hamilton</t>
  </si>
  <si>
    <t>Alaina Long</t>
  </si>
  <si>
    <t>Emily Stevens</t>
  </si>
  <si>
    <t>Addison  Kass</t>
  </si>
  <si>
    <t>Lada Leazier</t>
  </si>
  <si>
    <t>Lauren Kenaan</t>
  </si>
  <si>
    <t>Chloe Fettis</t>
  </si>
  <si>
    <t>Eleanor Long</t>
  </si>
  <si>
    <t>McKenna Restori</t>
  </si>
  <si>
    <t>Nora Flaherty</t>
  </si>
  <si>
    <t>Sarah Stevens</t>
  </si>
  <si>
    <t>Shane Restori</t>
  </si>
  <si>
    <t>Will Waskiewicz</t>
  </si>
  <si>
    <t>Aiden Flaherty</t>
  </si>
  <si>
    <t>Colin Glass</t>
  </si>
  <si>
    <t>Liam Regan</t>
  </si>
  <si>
    <t>Alexandra Meier</t>
  </si>
  <si>
    <t>Emmalyn Blackburn</t>
  </si>
  <si>
    <t>Hannah Sahr</t>
  </si>
  <si>
    <t>Shayla Thimons</t>
  </si>
  <si>
    <t>Alexis Gralewski</t>
  </si>
  <si>
    <t>Cheyenne Sahr</t>
  </si>
  <si>
    <t>Elena Rossetti</t>
  </si>
  <si>
    <t>Emily Fisher</t>
  </si>
  <si>
    <t>Gianna Noro</t>
  </si>
  <si>
    <t>Isabella McNutt</t>
  </si>
  <si>
    <t>Savannah Kass</t>
  </si>
  <si>
    <t>Skye Byrnes</t>
  </si>
  <si>
    <t>Sterling Thomson</t>
  </si>
  <si>
    <t>Cameron Fettis</t>
  </si>
  <si>
    <t>John Caliguiri</t>
  </si>
  <si>
    <t>Keegan Thompson</t>
  </si>
  <si>
    <t>Abby Stover</t>
  </si>
  <si>
    <t>Anna Waskiewicz</t>
  </si>
  <si>
    <t>Bella Jones</t>
  </si>
  <si>
    <t>Claire Stevens</t>
  </si>
  <si>
    <t>Kaitlyn Kenaan</t>
  </si>
  <si>
    <t>Kaya Broskey</t>
  </si>
  <si>
    <t>Madison Cigna</t>
  </si>
  <si>
    <t>Mia White</t>
  </si>
  <si>
    <t>Samantha Bainbridge</t>
  </si>
  <si>
    <t>Ava Panza</t>
  </si>
  <si>
    <t>Carlee Fettis</t>
  </si>
  <si>
    <t>Emily Schulz</t>
  </si>
  <si>
    <t>Francesca Battaglia</t>
  </si>
  <si>
    <t>MacKenzie Blackwell</t>
  </si>
  <si>
    <t>Nicole Fleming</t>
  </si>
  <si>
    <t>Aiden Herman</t>
  </si>
  <si>
    <t>Cross Vento</t>
  </si>
  <si>
    <t>Joseph Heller</t>
  </si>
  <si>
    <t>Joseph Roblaski</t>
  </si>
  <si>
    <t>JP Byrnes</t>
  </si>
  <si>
    <t>Liam Shields</t>
  </si>
  <si>
    <t>Matthew Graper</t>
  </si>
  <si>
    <t>Max Noullet</t>
  </si>
  <si>
    <t>Max Regan</t>
  </si>
  <si>
    <t>Xander Hill</t>
  </si>
  <si>
    <t>Conlan Moore</t>
  </si>
  <si>
    <t>Jack Noullet</t>
  </si>
  <si>
    <t>Mario Noro</t>
  </si>
  <si>
    <t>Michael Mulchahy</t>
  </si>
  <si>
    <t>Michael Restori</t>
  </si>
  <si>
    <t>Trip McSorley</t>
  </si>
  <si>
    <t>Gabriella Marino</t>
  </si>
  <si>
    <t>Lilly Price</t>
  </si>
  <si>
    <t>Mia Mazza</t>
  </si>
  <si>
    <t>Anna Stickman</t>
  </si>
  <si>
    <t>Cate Ravenstahl</t>
  </si>
  <si>
    <t>Giulia Marino</t>
  </si>
  <si>
    <t>Hope Avery</t>
  </si>
  <si>
    <t>Dashiell Sargent</t>
  </si>
  <si>
    <t>Jacob Boehm</t>
  </si>
  <si>
    <t>Gia Marino</t>
  </si>
  <si>
    <t>Colton Danihel</t>
  </si>
  <si>
    <t>Everett Sargent</t>
  </si>
  <si>
    <t>Jacob Kaltz</t>
  </si>
  <si>
    <t>John Henry Luke</t>
  </si>
  <si>
    <t>Max Gillen</t>
  </si>
  <si>
    <t>Will Stickman</t>
  </si>
  <si>
    <t>Grace Ravenstahl</t>
  </si>
  <si>
    <t>Katarina Komoroski</t>
  </si>
  <si>
    <t>Garrett Zug</t>
  </si>
  <si>
    <t>Bernie Komoroski</t>
  </si>
  <si>
    <t>Max Kroneberg</t>
  </si>
  <si>
    <t>Wilder Sargent</t>
  </si>
  <si>
    <t xml:space="preserve">Amelia Tedesco </t>
  </si>
  <si>
    <t xml:space="preserve">Kate Mulzet </t>
  </si>
  <si>
    <t xml:space="preserve">Morgan Kane </t>
  </si>
  <si>
    <t xml:space="preserve">Samantha Oeler </t>
  </si>
  <si>
    <t>Tess Liberati</t>
  </si>
  <si>
    <t xml:space="preserve">Sydney Kinmouth </t>
  </si>
  <si>
    <t xml:space="preserve">Alexa Stoltz </t>
  </si>
  <si>
    <t xml:space="preserve">Emma Schupansky </t>
  </si>
  <si>
    <t xml:space="preserve">Tre Kinmouth </t>
  </si>
  <si>
    <t xml:space="preserve">Brandon Satz </t>
  </si>
  <si>
    <t xml:space="preserve">Liam Jones </t>
  </si>
  <si>
    <t xml:space="preserve">Ryan Snyder </t>
  </si>
  <si>
    <t xml:space="preserve">Theo Tedesco </t>
  </si>
  <si>
    <t xml:space="preserve">Katie Snyder </t>
  </si>
  <si>
    <t>Rhodora Redd</t>
  </si>
  <si>
    <t>Brooke Echnat</t>
  </si>
  <si>
    <t>Camryn Craighead</t>
  </si>
  <si>
    <t>Heidi Stiger</t>
  </si>
  <si>
    <t>Gemma Spadacene</t>
  </si>
  <si>
    <t>Jacey Bell</t>
  </si>
  <si>
    <t>Andrew Hernaez</t>
  </si>
  <si>
    <t>Avery McKoy</t>
  </si>
  <si>
    <t>Ivan Rusiewicz</t>
  </si>
  <si>
    <t>John Howe</t>
  </si>
  <si>
    <t>Leo Ivory</t>
  </si>
  <si>
    <t>Nate Tunno</t>
  </si>
  <si>
    <t>Jimmy Darcy</t>
  </si>
  <si>
    <t>Jonah Stahl</t>
  </si>
  <si>
    <t>Nico Tavolario</t>
  </si>
  <si>
    <t>Maria Stiger</t>
  </si>
  <si>
    <t>Morgan Mudge</t>
  </si>
  <si>
    <t>Olivia DiGiacomo</t>
  </si>
  <si>
    <t>Kaitlyn Darcy</t>
  </si>
  <si>
    <t>Anna Kintner</t>
  </si>
  <si>
    <t xml:space="preserve">JV </t>
  </si>
  <si>
    <t>Delanie Newell</t>
  </si>
  <si>
    <t>Veronica McCarthy</t>
  </si>
  <si>
    <t>Caroline Terry</t>
  </si>
  <si>
    <t>Jillian Stahl</t>
  </si>
  <si>
    <t>Julia Hernaez</t>
  </si>
  <si>
    <t>James Zdarko</t>
  </si>
  <si>
    <t>Alina Stiger</t>
  </si>
  <si>
    <t>Jordan Howe</t>
  </si>
  <si>
    <t>Marina Zdarko</t>
  </si>
  <si>
    <t xml:space="preserve">Varsity </t>
  </si>
  <si>
    <t>Sarah Giuffre</t>
  </si>
  <si>
    <t>Davey Farrell</t>
  </si>
  <si>
    <t>Julian Lynch</t>
  </si>
  <si>
    <t>Will Collins</t>
  </si>
  <si>
    <t>Dominic Willmer</t>
  </si>
  <si>
    <t>John Terry</t>
  </si>
  <si>
    <t>Rosie Stafford</t>
  </si>
  <si>
    <t>Veronica Balkovec</t>
  </si>
  <si>
    <t>Addison Yochum</t>
  </si>
  <si>
    <t>Francesca Balkovec</t>
  </si>
  <si>
    <t>Marie Hendrickson</t>
  </si>
  <si>
    <t>Samantha Barker</t>
  </si>
  <si>
    <t>Kathryn Ahlborn</t>
  </si>
  <si>
    <t>Caroline Stafford</t>
  </si>
  <si>
    <t>Cate Stafford</t>
  </si>
  <si>
    <t>Brice Faber</t>
  </si>
  <si>
    <t>Owen Malacki</t>
  </si>
  <si>
    <t>Samuel Anania</t>
  </si>
  <si>
    <t>Caleb Betlow</t>
  </si>
  <si>
    <t>Isaac Betlow</t>
  </si>
  <si>
    <t>Jonathan Freker</t>
  </si>
  <si>
    <t>Gabriella Balkovec</t>
  </si>
  <si>
    <t>David Weidaw</t>
  </si>
  <si>
    <t>Leon Vo</t>
  </si>
  <si>
    <t>Michael Vogel</t>
  </si>
  <si>
    <t>Noah Mathias</t>
  </si>
  <si>
    <t>Aiden Yochum</t>
  </si>
  <si>
    <t>Eli Smith</t>
  </si>
  <si>
    <t>Kristie Faber</t>
  </si>
  <si>
    <t>Sarah Freker</t>
  </si>
  <si>
    <t>Aaron Mathias</t>
  </si>
  <si>
    <t>Aidan McCue</t>
  </si>
  <si>
    <t>Alex Barker</t>
  </si>
  <si>
    <t>Andrew Logan</t>
  </si>
  <si>
    <t>Jacob Rabb</t>
  </si>
  <si>
    <t>Matthew Vogel</t>
  </si>
  <si>
    <t>William Wivagg</t>
  </si>
  <si>
    <t>Elizabeth Long</t>
  </si>
  <si>
    <t>Gianna Floyd</t>
  </si>
  <si>
    <t>Madison Thewes</t>
  </si>
  <si>
    <t>Audrey Wolfe</t>
  </si>
  <si>
    <t>Bridget Burke</t>
  </si>
  <si>
    <t>Elaina Donahue</t>
  </si>
  <si>
    <t>Karly Majeski</t>
  </si>
  <si>
    <t>Kate Geary</t>
  </si>
  <si>
    <t>Madeline Meeuf</t>
  </si>
  <si>
    <t>Margaret Totin</t>
  </si>
  <si>
    <t>Tessa Driehorst </t>
  </si>
  <si>
    <t>Zoe Cook</t>
  </si>
  <si>
    <t>Jimmy Kalis</t>
  </si>
  <si>
    <t>Lincoln Chips</t>
  </si>
  <si>
    <t>Matthew Myers</t>
  </si>
  <si>
    <t>Anthony Cardosi</t>
  </si>
  <si>
    <t>Dominick McNelly</t>
  </si>
  <si>
    <t>Jacob Vojtas</t>
  </si>
  <si>
    <t>Micah Olayer</t>
  </si>
  <si>
    <t>Nathan Salac</t>
  </si>
  <si>
    <t>Owen McKernan</t>
  </si>
  <si>
    <t>Abby Spalvieri</t>
  </si>
  <si>
    <t>Amanda Heinbach</t>
  </si>
  <si>
    <t>Annabella Floyd</t>
  </si>
  <si>
    <t>Avery Orr</t>
  </si>
  <si>
    <t>Daphne Flerl</t>
  </si>
  <si>
    <t>Georgia Reese</t>
  </si>
  <si>
    <t>Keelin Schessler</t>
  </si>
  <si>
    <t>Riley Kuhar</t>
  </si>
  <si>
    <t>Alexandra Gongas</t>
  </si>
  <si>
    <t>Ariel Orr</t>
  </si>
  <si>
    <t>Marissa Majeski</t>
  </si>
  <si>
    <t>Molly Burke</t>
  </si>
  <si>
    <t>Eli Stofko</t>
  </si>
  <si>
    <t>Grant Brauer</t>
  </si>
  <si>
    <t>Joshua Snyder</t>
  </si>
  <si>
    <t>Matthew Aluise</t>
  </si>
  <si>
    <t>Troy Timko</t>
  </si>
  <si>
    <t>Tyler Kuhar</t>
  </si>
  <si>
    <t>Aidan Hicks</t>
  </si>
  <si>
    <t>Dante Tabacchi</t>
  </si>
  <si>
    <t>Gabriel Paredes</t>
  </si>
  <si>
    <t>Jason Siket</t>
  </si>
  <si>
    <t>Joey Vojtas</t>
  </si>
  <si>
    <t>Kai Gibron</t>
  </si>
  <si>
    <t>Amanda Esser</t>
  </si>
  <si>
    <t>Ava Omasits</t>
  </si>
  <si>
    <t>Eion McKernan</t>
  </si>
  <si>
    <t>Emma Baldwin</t>
  </si>
  <si>
    <t>Jennifer Kalis</t>
  </si>
  <si>
    <t>Julia Zalenski</t>
  </si>
  <si>
    <t>Katie McNelly</t>
  </si>
  <si>
    <t>Meghan Pohl</t>
  </si>
  <si>
    <t>Olivia Schzure</t>
  </si>
  <si>
    <t>Rachel Erich</t>
  </si>
  <si>
    <t>Stephanie Lynch</t>
  </si>
  <si>
    <t>Alaina Hicks</t>
  </si>
  <si>
    <t>Anna Spalvieri</t>
  </si>
  <si>
    <t>Emily Lopez</t>
  </si>
  <si>
    <t>Gianna Tabacchi</t>
  </si>
  <si>
    <t>Giovanna Cercone</t>
  </si>
  <si>
    <t>Jessica Lynch</t>
  </si>
  <si>
    <t>Luke Mager</t>
  </si>
  <si>
    <t>Mia Basso</t>
  </si>
  <si>
    <t>Riley Orr</t>
  </si>
  <si>
    <t>Andrew Cashdollar</t>
  </si>
  <si>
    <t>Anthony Spalvieri</t>
  </si>
  <si>
    <t>Breiden Eagon</t>
  </si>
  <si>
    <t>Devin Paschall</t>
  </si>
  <si>
    <t>John O'Toole</t>
  </si>
  <si>
    <t>Owen Schessler</t>
  </si>
  <si>
    <t>Rosario Alessandro</t>
  </si>
  <si>
    <t>Anthony Heinle</t>
  </si>
  <si>
    <t>Matthew Castlenovo</t>
  </si>
  <si>
    <t>Trevor Paschall</t>
  </si>
  <si>
    <t>Alice Dingle</t>
  </si>
  <si>
    <t>Ava Repasky</t>
  </si>
  <si>
    <t>Brigid Mercer</t>
  </si>
  <si>
    <t>Emmy Koehler</t>
  </si>
  <si>
    <t>Juliana Farah</t>
  </si>
  <si>
    <t>Maria Repasky</t>
  </si>
  <si>
    <t>Tess Austin</t>
  </si>
  <si>
    <t>Sarah Rhodes</t>
  </si>
  <si>
    <t>Matthew McGrath</t>
  </si>
  <si>
    <t>Ryan Kerr</t>
  </si>
  <si>
    <t>Jonah Burchill</t>
  </si>
  <si>
    <t>Lucas Conley</t>
  </si>
  <si>
    <t>Luke Koehler</t>
  </si>
  <si>
    <t>Patrick Richthammer</t>
  </si>
  <si>
    <t>Ella Labate</t>
  </si>
  <si>
    <t>Gianna Vangura</t>
  </si>
  <si>
    <t>Grace Masterson</t>
  </si>
  <si>
    <t>Katherine Repasky</t>
  </si>
  <si>
    <t>Seava Cresta</t>
  </si>
  <si>
    <t>Abigail Stalder</t>
  </si>
  <si>
    <t>Alexandra Taylor</t>
  </si>
  <si>
    <t>AnneMarie Austin</t>
  </si>
  <si>
    <t>Emily Veazey</t>
  </si>
  <si>
    <t>Mary Porter</t>
  </si>
  <si>
    <t>Riley Mahon</t>
  </si>
  <si>
    <t>Sofia Flati</t>
  </si>
  <si>
    <t>Victoria Taylor</t>
  </si>
  <si>
    <t>Palma Serrao</t>
  </si>
  <si>
    <t>Breah Woo</t>
  </si>
  <si>
    <t>Laura Richthammer</t>
  </si>
  <si>
    <t>Trishy Blume</t>
  </si>
  <si>
    <t>Anthony Ferraro</t>
  </si>
  <si>
    <t>Giovanna Vella</t>
  </si>
  <si>
    <t>Charlie Dingle</t>
  </si>
  <si>
    <t>Patrick Veazey</t>
  </si>
  <si>
    <t>Finley Fedak</t>
  </si>
  <si>
    <t>Sara Ridilla</t>
  </si>
  <si>
    <t>Shannon Sawyer</t>
  </si>
  <si>
    <t xml:space="preserve">Kayla Pulkowski </t>
  </si>
  <si>
    <t>Cole Donnelly</t>
  </si>
  <si>
    <t>Garin Goob</t>
  </si>
  <si>
    <t>Max Brennan</t>
  </si>
  <si>
    <t>Max Lorentz</t>
  </si>
  <si>
    <t>Zak Flister</t>
  </si>
  <si>
    <t>Griffin Betz</t>
  </si>
  <si>
    <t>Quinn Flister</t>
  </si>
  <si>
    <t>Will Cupka</t>
  </si>
  <si>
    <t>Boston Dorfner</t>
  </si>
  <si>
    <t>Cayden Johnson</t>
  </si>
  <si>
    <t>Jonathan Wega</t>
  </si>
  <si>
    <t>Jonathan Warywoda</t>
  </si>
  <si>
    <t>Jessie Yee</t>
  </si>
  <si>
    <t>Ella Cupka</t>
  </si>
  <si>
    <t>Emerson Dorfner</t>
  </si>
  <si>
    <t>Lily Stephenson</t>
  </si>
  <si>
    <t>Christopher Kirchner</t>
  </si>
  <si>
    <t>Elliot Brennan</t>
  </si>
  <si>
    <t>Forrest Betz</t>
  </si>
  <si>
    <t>Jenna Yee</t>
  </si>
  <si>
    <t>Kyleigh Donnelly</t>
  </si>
  <si>
    <t>Abby Stephenson</t>
  </si>
  <si>
    <t>Carter Betz</t>
  </si>
  <si>
    <t>Daniel Warywoda</t>
  </si>
  <si>
    <t>Mason Stolar</t>
  </si>
  <si>
    <t>John Ridilla</t>
  </si>
  <si>
    <t>Justin Hill</t>
  </si>
  <si>
    <t>Thomas Gerulis</t>
  </si>
  <si>
    <t>Kelsey Malloy</t>
  </si>
  <si>
    <t>Brea Kelley</t>
  </si>
  <si>
    <t>BCS</t>
  </si>
  <si>
    <t>Katy Short</t>
  </si>
  <si>
    <t>Addison Johns</t>
  </si>
  <si>
    <t>Lissy Cornell</t>
  </si>
  <si>
    <t>Lyla Rodgers</t>
  </si>
  <si>
    <t>Dom Shaffer</t>
  </si>
  <si>
    <t>Gianni Karnes</t>
  </si>
  <si>
    <t>Mateo Saspe</t>
  </si>
  <si>
    <t>Elizabeth Swift</t>
  </si>
  <si>
    <t>Gretchen Foehringer</t>
  </si>
  <si>
    <t>Leah Zagurskie</t>
  </si>
  <si>
    <t>Montana Geibel</t>
  </si>
  <si>
    <t>Trianna Walls</t>
  </si>
  <si>
    <t>Conor Bradrick</t>
  </si>
  <si>
    <t>Michael Braun</t>
  </si>
  <si>
    <t>Nathan Maher</t>
  </si>
  <si>
    <t>Will Boosel</t>
  </si>
  <si>
    <t>Travis Shaffer</t>
  </si>
  <si>
    <t>Chiara Sloboda</t>
  </si>
  <si>
    <t>Grace Foehringer</t>
  </si>
  <si>
    <t>Lacy Zagurskie</t>
  </si>
  <si>
    <t>Marisa Shaffer</t>
  </si>
  <si>
    <t>Shaylee Walls</t>
  </si>
  <si>
    <t>CJ Singleton</t>
  </si>
  <si>
    <t>Nick Rine</t>
  </si>
  <si>
    <t>Anna Hoerster</t>
  </si>
  <si>
    <t>Katherine Tarquinio</t>
  </si>
  <si>
    <t>Anna Bopp</t>
  </si>
  <si>
    <t>Isaiah Thomas</t>
  </si>
  <si>
    <t>Casper Roberts</t>
  </si>
  <si>
    <t>Alessia Mattucci</t>
  </si>
  <si>
    <t>Declan Bartholomew</t>
  </si>
  <si>
    <t>Ellis Bopp</t>
  </si>
  <si>
    <t>Grayson Lang</t>
  </si>
  <si>
    <t>Jack Ryan</t>
  </si>
  <si>
    <t>Tyler Collins</t>
  </si>
  <si>
    <t>David Thomas</t>
  </si>
  <si>
    <t>Domenic Catanzaro</t>
  </si>
  <si>
    <t>Grayson Mizuk</t>
  </si>
  <si>
    <t>Marie Harless</t>
  </si>
  <si>
    <t>Benjamin Tarquinio</t>
  </si>
  <si>
    <t>Michael Lukasik</t>
  </si>
  <si>
    <t>Nicholas Tarquinio</t>
  </si>
  <si>
    <t>Elaine Moore</t>
  </si>
  <si>
    <t>Jana Bloch</t>
  </si>
  <si>
    <t>Makenna Lilly</t>
  </si>
  <si>
    <t>Amelia Wygonik</t>
  </si>
  <si>
    <t>Arwen Ross</t>
  </si>
  <si>
    <t>Macy Shultz</t>
  </si>
  <si>
    <t>Makenna Dezort</t>
  </si>
  <si>
    <t>Gabe Maltese</t>
  </si>
  <si>
    <t>Vinny Putignano</t>
  </si>
  <si>
    <t>Justine Spinelli</t>
  </si>
  <si>
    <t>Lions Riesterer</t>
  </si>
  <si>
    <t>Brody Lilly</t>
  </si>
  <si>
    <t>Damian Moore</t>
  </si>
  <si>
    <t>Ethan Zale</t>
  </si>
  <si>
    <t>Michael Imler</t>
  </si>
  <si>
    <t>Ryan Zale</t>
  </si>
  <si>
    <t>Sam Wygonik</t>
  </si>
  <si>
    <t>Zak Balog</t>
  </si>
  <si>
    <t>Evelyn Hatala</t>
  </si>
  <si>
    <t xml:space="preserve">Guiliana Rhodehamel </t>
  </si>
  <si>
    <t>Mollie Fenk</t>
  </si>
  <si>
    <t>Sophia Hatala</t>
  </si>
  <si>
    <t>Annabelle Guzxo</t>
  </si>
  <si>
    <t>Kennedy Williams</t>
  </si>
  <si>
    <t xml:space="preserve">Nina Rhodehamel </t>
  </si>
  <si>
    <t>Arly Guzzo</t>
  </si>
  <si>
    <t>Kaelyn Kelley</t>
  </si>
  <si>
    <t>Paige Yura</t>
  </si>
  <si>
    <t>Reaghan Korey</t>
  </si>
  <si>
    <t>Taylor Smolinski</t>
  </si>
  <si>
    <t>Bailey White</t>
  </si>
  <si>
    <t>Clara Lopresti</t>
  </si>
  <si>
    <t>Lucy Basso</t>
  </si>
  <si>
    <t>Marteece Williams</t>
  </si>
  <si>
    <t xml:space="preserve">Evan Tulenko </t>
  </si>
  <si>
    <t>Sam Dumblosky</t>
  </si>
  <si>
    <t>Charlton Wright</t>
  </si>
  <si>
    <t>Jason Peyton</t>
  </si>
  <si>
    <t>John Haller</t>
  </si>
  <si>
    <t>Joseph Spak</t>
  </si>
  <si>
    <t>Logan Sevin</t>
  </si>
  <si>
    <t>Ryan Carr</t>
  </si>
  <si>
    <t>Eli Rock</t>
  </si>
  <si>
    <t>Nicholas Hatala</t>
  </si>
  <si>
    <t>Ryan Niedermeyer</t>
  </si>
  <si>
    <t>Sean Goetzman</t>
  </si>
  <si>
    <t>Danny Haller</t>
  </si>
  <si>
    <t>Patrick Carr</t>
  </si>
  <si>
    <t>Reece Hankinson</t>
  </si>
  <si>
    <t>Santino DiSilvio</t>
  </si>
  <si>
    <t>Ellie Roush</t>
  </si>
  <si>
    <t>Kiayah Gray</t>
  </si>
  <si>
    <t>Leah Olson</t>
  </si>
  <si>
    <t>Olivia Hill</t>
  </si>
  <si>
    <t>Alaina Scabora</t>
  </si>
  <si>
    <t>London Richardson</t>
  </si>
  <si>
    <t>Dallas Richardson</t>
  </si>
  <si>
    <t>Johnny Bonacci</t>
  </si>
  <si>
    <t>Robert Hatala</t>
  </si>
  <si>
    <t>Seth Dumblosky</t>
  </si>
  <si>
    <t>Anthony Mariano</t>
  </si>
  <si>
    <t>Christian Lewand</t>
  </si>
  <si>
    <t>Finnegan Korey</t>
  </si>
  <si>
    <t xml:space="preserve">Marco Basso </t>
  </si>
  <si>
    <t>Christen Olson</t>
  </si>
  <si>
    <t>Dana Weber</t>
  </si>
  <si>
    <t>Mary Kate Monroe</t>
  </si>
  <si>
    <t>Brooke Weber</t>
  </si>
  <si>
    <t>Christina Peyton</t>
  </si>
  <si>
    <t>Elle Cochrane</t>
  </si>
  <si>
    <t>Faith Whitley</t>
  </si>
  <si>
    <t>Havana Gomez</t>
  </si>
  <si>
    <t>Aaron Ragan</t>
  </si>
  <si>
    <t>Enzo Figallo</t>
  </si>
  <si>
    <t>Jack Gall</t>
  </si>
  <si>
    <t>Julius DiSilvio</t>
  </si>
  <si>
    <t>Luke Rajakovich</t>
  </si>
  <si>
    <t>Patrick Scabora</t>
  </si>
  <si>
    <t>Avani Bhargava</t>
  </si>
  <si>
    <t>Katie Bell</t>
  </si>
  <si>
    <t>Laila Whiting</t>
  </si>
  <si>
    <t>Macie Dobrinski</t>
  </si>
  <si>
    <t>Tegan Bertagna</t>
  </si>
  <si>
    <t>Izabella Chichilla</t>
  </si>
  <si>
    <t>Julia Patterson</t>
  </si>
  <si>
    <t>Lauren Bell</t>
  </si>
  <si>
    <t>Olivia Patterson</t>
  </si>
  <si>
    <t>Ava Walker</t>
  </si>
  <si>
    <t>Jocelyn Bertagna</t>
  </si>
  <si>
    <t>Layla Rocco</t>
  </si>
  <si>
    <t>Morgan Loughran</t>
  </si>
  <si>
    <t>Brooklyn Morgan</t>
  </si>
  <si>
    <t>Jordyn Acie</t>
  </si>
  <si>
    <t>Rylie Loughran</t>
  </si>
  <si>
    <t>Scarlett Zoracki</t>
  </si>
  <si>
    <t>Aanya Naik</t>
  </si>
  <si>
    <t>Katie Kessler</t>
  </si>
  <si>
    <t>Noah Adams</t>
  </si>
  <si>
    <t>Michael Kiss</t>
  </si>
  <si>
    <t>Nathan Morgan</t>
  </si>
  <si>
    <t>Andrew Waruszewski</t>
  </si>
  <si>
    <t>Carmen Oto</t>
  </si>
  <si>
    <t>Blake Bonidie</t>
  </si>
  <si>
    <t>Jared Dobrinski</t>
  </si>
  <si>
    <t>Ryan Loughran</t>
  </si>
  <si>
    <t>Wyatt Vogel</t>
  </si>
  <si>
    <t>Ethan Kijanka</t>
  </si>
  <si>
    <t>K</t>
  </si>
  <si>
    <t>Jaden Acie</t>
  </si>
  <si>
    <t>Cameron May</t>
  </si>
  <si>
    <t>Gianna D'Agostino</t>
  </si>
  <si>
    <t>Gretchen Waruszewski</t>
  </si>
  <si>
    <t>Peter Chuberko</t>
  </si>
  <si>
    <t>Anthony Chernicky</t>
  </si>
  <si>
    <t>Lillian Glosser</t>
  </si>
  <si>
    <t>Maggie Thompson</t>
  </si>
  <si>
    <t>Sabrina Donald</t>
  </si>
  <si>
    <t>Emily Kallen</t>
  </si>
  <si>
    <t>Sophia Glosser</t>
  </si>
  <si>
    <t>Sophia Dos Santos</t>
  </si>
  <si>
    <t>Noah Kallen</t>
  </si>
  <si>
    <t>Finn Thompson</t>
  </si>
  <si>
    <t>Raleigh Mero</t>
  </si>
  <si>
    <t>Cate Clarke</t>
  </si>
  <si>
    <t>Olivia Hussein</t>
  </si>
  <si>
    <t>Nathan Malley</t>
  </si>
  <si>
    <t>Carter Davis</t>
  </si>
  <si>
    <t>Daniel Bracken</t>
  </si>
  <si>
    <t>John Beeson</t>
  </si>
  <si>
    <t>Matthew Jordan</t>
  </si>
  <si>
    <t>Michael Christlieb</t>
  </si>
  <si>
    <t>Milan Seminatore</t>
  </si>
  <si>
    <t>Peyton Malley</t>
  </si>
  <si>
    <t>Clare Falce</t>
  </si>
  <si>
    <t>Caroline O’Connor</t>
  </si>
  <si>
    <t>Marcia Amandola</t>
  </si>
  <si>
    <t>Samantha Fersch</t>
  </si>
  <si>
    <t>Ben Clarke</t>
  </si>
  <si>
    <t>Logan Hussein</t>
  </si>
  <si>
    <t>Tyler Johnson</t>
  </si>
  <si>
    <t>Addison Thomas</t>
  </si>
  <si>
    <t>Kyera O'Brien</t>
  </si>
  <si>
    <t>Jordyn Cienik</t>
  </si>
  <si>
    <t>Jordyn Cole</t>
  </si>
  <si>
    <t>Lillie Martin</t>
  </si>
  <si>
    <t>Anna Rembert</t>
  </si>
  <si>
    <t xml:space="preserve">Aubrey  Cavanaugh </t>
  </si>
  <si>
    <t>Erin Genton</t>
  </si>
  <si>
    <t>Taylor Brown</t>
  </si>
  <si>
    <t>Caitlin Burke</t>
  </si>
  <si>
    <t>Elena Penrod</t>
  </si>
  <si>
    <t>Kate Giannetta</t>
  </si>
  <si>
    <t>McKenzie Page</t>
  </si>
  <si>
    <t>Melina Bui</t>
  </si>
  <si>
    <t>Leslie Brown</t>
  </si>
  <si>
    <t>Alexander Hochenberger</t>
  </si>
  <si>
    <t>Lucas Atwood</t>
  </si>
  <si>
    <t>Maximo Estremera</t>
  </si>
  <si>
    <t>Roman Maurizio</t>
  </si>
  <si>
    <t>Victor Navish</t>
  </si>
  <si>
    <t>Adam Steiner</t>
  </si>
  <si>
    <t xml:space="preserve">Daniel Bozicevic </t>
  </si>
  <si>
    <t>Gavin Watson</t>
  </si>
  <si>
    <t>Marley Batchelor</t>
  </si>
  <si>
    <t>Evelyn Cumpston</t>
  </si>
  <si>
    <t>Jolina Estremera</t>
  </si>
  <si>
    <t>Kayla Rembert</t>
  </si>
  <si>
    <t>Savannah Milos</t>
  </si>
  <si>
    <t>Kendall Regan</t>
  </si>
  <si>
    <t>Michelina Estremera</t>
  </si>
  <si>
    <t>Adam Dzuban</t>
  </si>
  <si>
    <t>Daniel Firewicz</t>
  </si>
  <si>
    <t>Gino Paul Emanuele</t>
  </si>
  <si>
    <t>Jay Sen</t>
  </si>
  <si>
    <t>Patrick Malandra</t>
  </si>
  <si>
    <t>Peter Reynolds</t>
  </si>
  <si>
    <t>Erik Matthews</t>
  </si>
  <si>
    <t>John Robinson</t>
  </si>
  <si>
    <t>Cherokee Billings</t>
  </si>
  <si>
    <t>Erin Gurtner</t>
  </si>
  <si>
    <t>Sarah Penrod</t>
  </si>
  <si>
    <t>Anna Reynolds</t>
  </si>
  <si>
    <t>Julia Webster</t>
  </si>
  <si>
    <t>Jordan Rutter</t>
  </si>
  <si>
    <t>Nicolas Fuller</t>
  </si>
  <si>
    <t>Zackery Zigarovich</t>
  </si>
  <si>
    <t>Jeremy Arbster</t>
  </si>
  <si>
    <t xml:space="preserve">Ryan  Bozicevic </t>
  </si>
  <si>
    <t>William Kromka</t>
  </si>
  <si>
    <t>Raegan Faulds</t>
  </si>
  <si>
    <t>Madison Mazzie</t>
  </si>
  <si>
    <t>Emma Shelpman</t>
  </si>
  <si>
    <t>Sutherland Olivia</t>
  </si>
  <si>
    <t>Tyler Horvath</t>
  </si>
  <si>
    <t>Anthony Sturges</t>
  </si>
  <si>
    <t>Aiden Barrett</t>
  </si>
  <si>
    <t>Andrew Callaghan</t>
  </si>
  <si>
    <t>Caleb Fruscello</t>
  </si>
  <si>
    <t>Santelli Lizzy</t>
  </si>
  <si>
    <t>Allura Stephenson</t>
  </si>
  <si>
    <t>Marina Guilinger</t>
  </si>
  <si>
    <t>Anne Hampton</t>
  </si>
  <si>
    <t>Allison Lease</t>
  </si>
  <si>
    <t>Kathryn Raynes</t>
  </si>
  <si>
    <t>Mary Hampton</t>
  </si>
  <si>
    <t>Julia Johnson</t>
  </si>
  <si>
    <t>Haley Nieman</t>
  </si>
  <si>
    <t>Carson Barone</t>
  </si>
  <si>
    <t>Rupert Erik</t>
  </si>
  <si>
    <t>Leo Schorr</t>
  </si>
  <si>
    <t>Jake Ranft</t>
  </si>
  <si>
    <t>Zacary Starr</t>
  </si>
  <si>
    <t>Zachary  Horvath</t>
  </si>
  <si>
    <t>Alexandra Santelli</t>
  </si>
  <si>
    <t>Amber Kuss</t>
  </si>
  <si>
    <t>Emily Fruscello</t>
  </si>
  <si>
    <t>Theresa Callaghan</t>
  </si>
  <si>
    <t>Abigail Lease</t>
  </si>
  <si>
    <t>Sebastiano Civitello</t>
  </si>
  <si>
    <t>Jacob Staley</t>
  </si>
  <si>
    <t>Andrew Barrett</t>
  </si>
  <si>
    <t>Maximillian Tiriobo</t>
  </si>
  <si>
    <t>Luke Campana</t>
  </si>
  <si>
    <t>Ryan Gannon</t>
  </si>
  <si>
    <t>Evangeline davenport-stitzer</t>
    <phoneticPr fontId="0" type="noConversion"/>
  </si>
  <si>
    <t>PUC</t>
    <phoneticPr fontId="0" type="noConversion"/>
  </si>
  <si>
    <t>F</t>
    <phoneticPr fontId="0" type="noConversion"/>
  </si>
  <si>
    <t>Lucia Pelling</t>
    <phoneticPr fontId="0" type="noConversion"/>
  </si>
  <si>
    <t>Matthew Love</t>
    <phoneticPr fontId="0" type="noConversion"/>
  </si>
  <si>
    <t>M</t>
    <phoneticPr fontId="0" type="noConversion"/>
  </si>
  <si>
    <t>Raymond Porter, III</t>
    <phoneticPr fontId="0" type="noConversion"/>
  </si>
  <si>
    <t>Robert Felter</t>
    <phoneticPr fontId="0" type="noConversion"/>
  </si>
  <si>
    <t>Maria Sprenkel</t>
    <phoneticPr fontId="0" type="noConversion"/>
  </si>
  <si>
    <t>JV</t>
    <phoneticPr fontId="0" type="noConversion"/>
  </si>
  <si>
    <t>Nina Sansone</t>
    <phoneticPr fontId="0" type="noConversion"/>
  </si>
  <si>
    <t>Graeme Woo</t>
    <phoneticPr fontId="0" type="noConversion"/>
  </si>
  <si>
    <t>Jack VanderMolen</t>
    <phoneticPr fontId="0" type="noConversion"/>
  </si>
  <si>
    <t>Santiago Bradbury</t>
    <phoneticPr fontId="0" type="noConversion"/>
  </si>
  <si>
    <t>Varsity</t>
    <phoneticPr fontId="0" type="noConversion"/>
  </si>
  <si>
    <t>Cruz Bradbury</t>
    <phoneticPr fontId="0" type="noConversion"/>
  </si>
  <si>
    <t>Danica Nauman</t>
  </si>
  <si>
    <t>Lindsay Bressler</t>
  </si>
  <si>
    <t xml:space="preserve">Sydney Ligashesky </t>
  </si>
  <si>
    <t>Elise Hornyak</t>
  </si>
  <si>
    <t>Leah Parker</t>
  </si>
  <si>
    <t>Lydia Wegrzynowicz</t>
  </si>
  <si>
    <t>Norah Latouf</t>
  </si>
  <si>
    <t>Sophia Saginaw</t>
  </si>
  <si>
    <t>Zoe Woessnner</t>
  </si>
  <si>
    <t xml:space="preserve">Aiden Curry </t>
  </si>
  <si>
    <t>Dominic Michnowicz</t>
  </si>
  <si>
    <t>Jack Turina</t>
  </si>
  <si>
    <t xml:space="preserve">MJ Martella </t>
  </si>
  <si>
    <t>Owen Ireland</t>
  </si>
  <si>
    <t>Christian Williams</t>
  </si>
  <si>
    <t>Elias Latouf</t>
  </si>
  <si>
    <t>Owen Minzer</t>
  </si>
  <si>
    <t>Ava Tournay</t>
  </si>
  <si>
    <t>Bailey Ye</t>
  </si>
  <si>
    <t>Chloe Hornyak</t>
  </si>
  <si>
    <t xml:space="preserve">Corinna Martella </t>
  </si>
  <si>
    <t>Hannah Zurbola</t>
  </si>
  <si>
    <t>Lily Ireland</t>
  </si>
  <si>
    <t>Mia Crofford</t>
  </si>
  <si>
    <t>Natalie Paluso</t>
  </si>
  <si>
    <t>Tanner Gorsuch</t>
  </si>
  <si>
    <t>Marie Pigoni</t>
  </si>
  <si>
    <t>McKinley Walsh</t>
  </si>
  <si>
    <t>Henry Barbisch</t>
  </si>
  <si>
    <t>Jack Marcello</t>
  </si>
  <si>
    <t xml:space="preserve">John Roberts </t>
  </si>
  <si>
    <t>Matthew Mickle</t>
  </si>
  <si>
    <t>Aaron Williams</t>
  </si>
  <si>
    <t>Joey Cicchino</t>
  </si>
  <si>
    <t>Michael Smith</t>
  </si>
  <si>
    <t>Ryan Saginaw</t>
  </si>
  <si>
    <t>Alexis Zurbola</t>
  </si>
  <si>
    <t>Evie Minzer</t>
  </si>
  <si>
    <t>Hunter Gorsuch</t>
  </si>
  <si>
    <t>Karolina Lucas</t>
  </si>
  <si>
    <t>Katherine Mickle</t>
  </si>
  <si>
    <t>Lily Barbisch</t>
  </si>
  <si>
    <t>Natalie Krulac</t>
  </si>
  <si>
    <t>Olivia Wegrzynowicz</t>
  </si>
  <si>
    <t>Victoria Wegrzynowicz</t>
  </si>
  <si>
    <t>Chiara Golomb</t>
  </si>
  <si>
    <t>Isabel Majoris</t>
  </si>
  <si>
    <t>Kennedy Walsh</t>
  </si>
  <si>
    <t>Alan Betten</t>
  </si>
  <si>
    <t>Billy Fryer</t>
  </si>
  <si>
    <t>Christopher Ireland,II</t>
  </si>
  <si>
    <t>Collin Cimino</t>
  </si>
  <si>
    <t>Isaac Huang</t>
  </si>
  <si>
    <t>Kyle Janas</t>
  </si>
  <si>
    <t>Lorin Planinsic</t>
  </si>
  <si>
    <t>Luca Michnowicz</t>
  </si>
  <si>
    <t>Sam Gaffney</t>
  </si>
  <si>
    <t>Tyler Gaffney</t>
  </si>
  <si>
    <t>Vincent Frank</t>
  </si>
  <si>
    <t>Andrew Marcello</t>
  </si>
  <si>
    <t>Cameron Hurwitz</t>
  </si>
  <si>
    <t>Connor Callahan</t>
  </si>
  <si>
    <t>Ethan Minzer</t>
  </si>
  <si>
    <t>Ethan Williams</t>
  </si>
  <si>
    <t xml:space="preserve">Gabe Miller </t>
  </si>
  <si>
    <t>Ian Lecker</t>
  </si>
  <si>
    <t>Joseph Rees</t>
  </si>
  <si>
    <t>Nick DiPerna</t>
  </si>
  <si>
    <t>Tony Cicchino</t>
  </si>
  <si>
    <t>Carly Birks</t>
  </si>
  <si>
    <t>Nevaeh Nuovo</t>
  </si>
  <si>
    <t>Kerrigan Mangan</t>
  </si>
  <si>
    <t>Mia Haney</t>
  </si>
  <si>
    <t>Arianna DeCuir</t>
  </si>
  <si>
    <t>Aiden Malloy</t>
  </si>
  <si>
    <t>Max Goob</t>
  </si>
  <si>
    <t>Rosemary Tiriobo</t>
  </si>
  <si>
    <t>6.44.84</t>
  </si>
  <si>
    <t>6.46.56</t>
  </si>
  <si>
    <t>7.30.00</t>
  </si>
  <si>
    <t>12.46.28</t>
  </si>
  <si>
    <t>6.39.90</t>
  </si>
  <si>
    <t>5.57.64</t>
  </si>
  <si>
    <t>5.58.53</t>
  </si>
  <si>
    <t>6.90.09</t>
  </si>
  <si>
    <t>6.11.65</t>
  </si>
  <si>
    <t>6.30.39</t>
  </si>
  <si>
    <t>6.31.47</t>
  </si>
  <si>
    <t>6.31.79</t>
  </si>
  <si>
    <t>6.39.50</t>
  </si>
  <si>
    <t>6.41.19</t>
  </si>
  <si>
    <t>6.52.88</t>
  </si>
  <si>
    <t>1.47.83</t>
  </si>
  <si>
    <t>1.17.15</t>
  </si>
  <si>
    <t>1.16.59</t>
  </si>
  <si>
    <t>1.18.68</t>
  </si>
  <si>
    <t>1.22.47</t>
  </si>
  <si>
    <t>1.21.93</t>
  </si>
  <si>
    <t>1.41.94</t>
  </si>
  <si>
    <t>1.16.18</t>
  </si>
  <si>
    <t>1.19.85</t>
  </si>
  <si>
    <t>1.20.45</t>
  </si>
  <si>
    <t>1.09.91</t>
  </si>
  <si>
    <t>1.23.03</t>
  </si>
  <si>
    <t>1.13.07</t>
  </si>
  <si>
    <t>1.28.27</t>
  </si>
  <si>
    <t>1.31.15</t>
  </si>
  <si>
    <t>1.12.18</t>
  </si>
  <si>
    <t>1.32.63</t>
  </si>
  <si>
    <t>1.22.32</t>
  </si>
  <si>
    <t>1.12.71</t>
  </si>
  <si>
    <t>1.06.54</t>
  </si>
  <si>
    <t>1.05.13</t>
  </si>
  <si>
    <t>1.06.11</t>
  </si>
  <si>
    <t>1.14.87</t>
  </si>
  <si>
    <t>1.06.75</t>
  </si>
  <si>
    <t>1.03.97</t>
  </si>
  <si>
    <t>1.07.44</t>
  </si>
  <si>
    <t>1.11.22</t>
  </si>
  <si>
    <t>1.00.59</t>
  </si>
  <si>
    <t>1.01.33</t>
  </si>
  <si>
    <t>.57.98</t>
  </si>
  <si>
    <t>1.00.62</t>
  </si>
  <si>
    <t>2.30.66</t>
  </si>
  <si>
    <t>2.15.43</t>
  </si>
  <si>
    <t>2.44.98</t>
  </si>
  <si>
    <t>2.06.72</t>
  </si>
  <si>
    <t>1.52.48</t>
  </si>
  <si>
    <t>1.59.53</t>
  </si>
  <si>
    <t>1.59.82</t>
  </si>
  <si>
    <t>1.52.99</t>
  </si>
  <si>
    <t>1.35.43</t>
  </si>
  <si>
    <t>1.30.76</t>
  </si>
  <si>
    <t>1.40.97</t>
  </si>
  <si>
    <t>1.47.77</t>
  </si>
  <si>
    <t>1.58.34</t>
  </si>
  <si>
    <t>1.24.65</t>
  </si>
  <si>
    <t>1.49.69</t>
  </si>
  <si>
    <t>1.34.61</t>
  </si>
  <si>
    <t>1.26.78</t>
  </si>
  <si>
    <t>1.35.89</t>
  </si>
  <si>
    <t>2.06.55</t>
  </si>
  <si>
    <t>1.39.17</t>
  </si>
  <si>
    <t>1.38.29</t>
  </si>
  <si>
    <t>2.02.27</t>
  </si>
  <si>
    <t>1.56.24</t>
  </si>
  <si>
    <t>1.48.97</t>
  </si>
  <si>
    <t>1.29.95</t>
  </si>
  <si>
    <t>1.46.68</t>
  </si>
  <si>
    <t>1.33.71</t>
  </si>
  <si>
    <t>1.49.13</t>
  </si>
  <si>
    <t>1.45.74</t>
  </si>
  <si>
    <t>1.34.72</t>
  </si>
  <si>
    <t>1.35.22</t>
  </si>
  <si>
    <t>1.41.22</t>
  </si>
  <si>
    <t>1.22.58</t>
  </si>
  <si>
    <t>1.35.16</t>
  </si>
  <si>
    <t>1.44.66</t>
  </si>
  <si>
    <t>1.43.96</t>
  </si>
  <si>
    <t>1.45.72</t>
  </si>
  <si>
    <t>1.50.14</t>
  </si>
  <si>
    <t>1.33.03</t>
  </si>
  <si>
    <t>2.00.56</t>
  </si>
  <si>
    <t>1.28.53</t>
  </si>
  <si>
    <t>1.44.02</t>
  </si>
  <si>
    <t>1.48.98</t>
  </si>
  <si>
    <t>1.33.34</t>
  </si>
  <si>
    <t>1.36.04</t>
  </si>
  <si>
    <t>1.25.14</t>
  </si>
  <si>
    <t>1.32.94</t>
  </si>
  <si>
    <t>1.36.60</t>
  </si>
  <si>
    <t>1.23.99</t>
  </si>
  <si>
    <t>1.25.53</t>
  </si>
  <si>
    <t>1.26.86</t>
  </si>
  <si>
    <t>1.45.83</t>
  </si>
  <si>
    <t>1.19.47</t>
  </si>
  <si>
    <t>1.29.69</t>
  </si>
  <si>
    <t>1.32.04</t>
  </si>
  <si>
    <t>1.19.24</t>
  </si>
  <si>
    <t>1.25.44</t>
  </si>
  <si>
    <t>23 ft 9.5 in</t>
  </si>
  <si>
    <t>25 ft 5 in</t>
  </si>
  <si>
    <t>18 ft 11 in</t>
  </si>
  <si>
    <t>18 ft .5 in</t>
  </si>
  <si>
    <t>22 ft 3.5 in</t>
  </si>
  <si>
    <t>21 ft 7.5 in</t>
  </si>
  <si>
    <t>18 ft 2 in</t>
  </si>
  <si>
    <t>18 ft 10.5 in</t>
  </si>
  <si>
    <t>24 ft 3 in</t>
  </si>
  <si>
    <t>24 ft 11.5 in</t>
  </si>
  <si>
    <t>17ft 6.5 in</t>
  </si>
  <si>
    <t>17 ft 9.5 in</t>
  </si>
  <si>
    <t>13 ft 8.5 in</t>
  </si>
  <si>
    <t>13 ft 6 in</t>
  </si>
  <si>
    <t>14 ft 8.5 in</t>
  </si>
  <si>
    <t>35 ft 5 in</t>
  </si>
  <si>
    <t>25 ft 8 in</t>
  </si>
  <si>
    <t>23 ft 6 in</t>
  </si>
  <si>
    <t>19 ft 3.5 in</t>
  </si>
  <si>
    <t>20 ft 1 in</t>
  </si>
  <si>
    <t>22 ft 2.5 in</t>
  </si>
  <si>
    <t>15 ft 1 in</t>
  </si>
  <si>
    <t>19 ft 8.5 in</t>
  </si>
  <si>
    <t>24 ft 3.5 in</t>
  </si>
  <si>
    <t>22 ft 8 in</t>
  </si>
  <si>
    <t>27 ft 2.5 in</t>
  </si>
  <si>
    <t>31 ft 3 in</t>
  </si>
  <si>
    <t>29 ft 0.5 in</t>
  </si>
  <si>
    <t>28 ft 8 in</t>
  </si>
  <si>
    <t>40 ft 3 in</t>
  </si>
  <si>
    <t>48 ft 5 in</t>
  </si>
  <si>
    <t>48 ft 6 in</t>
  </si>
  <si>
    <t>56 ft 7 in</t>
  </si>
  <si>
    <t>45 ft 11 in</t>
  </si>
  <si>
    <t>46 ft 4 in</t>
  </si>
  <si>
    <t>49 ft</t>
  </si>
  <si>
    <t>32 ft 7 in</t>
  </si>
  <si>
    <t>36 ft 3 in</t>
  </si>
  <si>
    <t>41 ft 4 in</t>
  </si>
  <si>
    <t>42 ft 3 in</t>
  </si>
  <si>
    <t>43 ft 3 in</t>
  </si>
  <si>
    <t>40 ft 7 in</t>
  </si>
  <si>
    <t>34 ft 4 in</t>
  </si>
  <si>
    <t>36 ft 9 in</t>
  </si>
  <si>
    <t>43 ft 1 in</t>
  </si>
  <si>
    <t>41 ft</t>
  </si>
  <si>
    <t>61 ft 5 in</t>
  </si>
  <si>
    <t>71 ft 3 in</t>
  </si>
  <si>
    <t>54 ft 6 in</t>
  </si>
  <si>
    <t>43 ft 7 in</t>
  </si>
  <si>
    <t>48 ft 11 in</t>
  </si>
  <si>
    <t>53 ft 4 in</t>
  </si>
  <si>
    <t>57 ft 1 in</t>
  </si>
  <si>
    <t>47 ft 9 in</t>
  </si>
  <si>
    <t>52 ft 4 in</t>
  </si>
  <si>
    <t>35 ft 8 in</t>
  </si>
  <si>
    <t>38 ft</t>
  </si>
  <si>
    <t>40 ft 11 in</t>
  </si>
  <si>
    <t>44 ft 2 in</t>
  </si>
  <si>
    <t>30 ft 10 in</t>
  </si>
  <si>
    <t>32 ft 11 in</t>
  </si>
  <si>
    <t>30 ft</t>
  </si>
  <si>
    <t>44 ft 8 in</t>
  </si>
  <si>
    <t>103 ft 3 in</t>
  </si>
  <si>
    <t>108 ft 10 in</t>
  </si>
  <si>
    <t>59 ft 7 in</t>
  </si>
  <si>
    <t>61 ft 7 in</t>
  </si>
  <si>
    <t>52 ft 2 in</t>
  </si>
  <si>
    <t>62 ft 6 in</t>
  </si>
  <si>
    <t>69 ft 1 in</t>
  </si>
  <si>
    <t>74 ft 5 in</t>
  </si>
  <si>
    <t>69 ft 4 in</t>
  </si>
  <si>
    <t>76 ft</t>
  </si>
  <si>
    <t>38 ft 6 in</t>
  </si>
  <si>
    <t>47 ft 4 in</t>
  </si>
  <si>
    <t>62 ft</t>
  </si>
  <si>
    <t>64 ft 11 in</t>
  </si>
  <si>
    <t>56 ft</t>
  </si>
  <si>
    <t>76 ft 2 in</t>
  </si>
  <si>
    <t>43 ft</t>
  </si>
  <si>
    <t>47 ft 10 in</t>
  </si>
  <si>
    <t>1.16.62</t>
  </si>
  <si>
    <t>1.17.19</t>
  </si>
  <si>
    <t>1.14.42</t>
  </si>
  <si>
    <t>1.23.42</t>
  </si>
  <si>
    <t>1.23.53</t>
  </si>
  <si>
    <t>1.18.81</t>
  </si>
  <si>
    <t>1.29.86</t>
  </si>
  <si>
    <t>1.20.87</t>
  </si>
  <si>
    <t>1.24.66</t>
  </si>
  <si>
    <t>1.14.02</t>
  </si>
  <si>
    <t>1.16.67</t>
  </si>
  <si>
    <t>1.08.33</t>
  </si>
  <si>
    <t>1.29.18</t>
  </si>
  <si>
    <t>1.13.25</t>
  </si>
  <si>
    <t>1.22.16</t>
  </si>
  <si>
    <t>1.11.62</t>
  </si>
  <si>
    <t>1.23.14</t>
  </si>
  <si>
    <t>1.12.58</t>
  </si>
  <si>
    <t>1.05.49</t>
  </si>
  <si>
    <t>1.14.70</t>
  </si>
  <si>
    <t>1.10.71</t>
  </si>
  <si>
    <t>DNF</t>
  </si>
  <si>
    <t>Class</t>
  </si>
  <si>
    <t>DEV GIRLS</t>
  </si>
  <si>
    <t>DEV BOYS</t>
  </si>
  <si>
    <t>1.18.23</t>
  </si>
  <si>
    <t>1.24.29</t>
  </si>
  <si>
    <t>1.28.47</t>
  </si>
  <si>
    <t>1.28.74</t>
  </si>
  <si>
    <t>1.31.00</t>
  </si>
  <si>
    <t>1.35.19</t>
  </si>
  <si>
    <t>1.27.93</t>
  </si>
  <si>
    <t>1.33.25</t>
  </si>
  <si>
    <t>1.33.80</t>
  </si>
  <si>
    <t>1.38.79</t>
  </si>
  <si>
    <t>1.38.96</t>
  </si>
  <si>
    <t>1.15.59</t>
  </si>
  <si>
    <t>1.16.27</t>
  </si>
  <si>
    <t>1.19.72</t>
  </si>
  <si>
    <t>1.30.03</t>
  </si>
  <si>
    <t>1.33.42</t>
  </si>
  <si>
    <t>1.18.28</t>
  </si>
  <si>
    <t>1.20.98</t>
  </si>
  <si>
    <t>1.21.81</t>
  </si>
  <si>
    <t>1.24.24</t>
  </si>
  <si>
    <t>1.25.19</t>
  </si>
  <si>
    <t>1.25.33</t>
  </si>
  <si>
    <t>1.59.99</t>
  </si>
  <si>
    <t>1.09.16</t>
  </si>
  <si>
    <t>1.16.95</t>
  </si>
  <si>
    <t>1.19.28</t>
  </si>
  <si>
    <t>1.23.93</t>
  </si>
  <si>
    <t>1.35.36</t>
  </si>
  <si>
    <t>1.14.21</t>
  </si>
  <si>
    <t>1.19.99</t>
  </si>
  <si>
    <t>1.21.37</t>
  </si>
  <si>
    <t>1.24.91</t>
  </si>
  <si>
    <t>1.30.79</t>
  </si>
  <si>
    <t>1.39.00</t>
  </si>
  <si>
    <t>TOTAL JV GIRLS</t>
  </si>
  <si>
    <t>TOTAL JV BOYS</t>
  </si>
  <si>
    <t>DEV 100 G</t>
  </si>
  <si>
    <t>DEV 200 G</t>
  </si>
  <si>
    <t>DEV 400 G</t>
  </si>
  <si>
    <t>DEV 800 G</t>
  </si>
  <si>
    <t>DEV 1600 G</t>
  </si>
  <si>
    <t>DEV 3200 G</t>
  </si>
  <si>
    <t>DEV 4x100 G</t>
  </si>
  <si>
    <t>DEV 4x400 G</t>
  </si>
  <si>
    <t>DEV Shot Put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</si>
  <si>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</si>
  <si>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</si>
  <si>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</si>
  <si>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</si>
  <si>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</si>
  <si>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</si>
  <si>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</si>
  <si>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</si>
  <si>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3200 B</t>
  </si>
  <si>
    <t>DEV 4x100 B</t>
  </si>
  <si>
    <t>DEV 4x400 B</t>
  </si>
  <si>
    <t>DEV Shot Put B</t>
  </si>
  <si>
    <t>DEV Javelin B</t>
  </si>
  <si>
    <t>DEV Long Jump B</t>
  </si>
  <si>
    <t>TOTAL DEV BOYS</t>
  </si>
  <si>
    <t>DEV 50 G</t>
  </si>
  <si>
    <t>DEV 50 B</t>
  </si>
  <si>
    <t>1.08.50</t>
  </si>
  <si>
    <t>1.17.70</t>
  </si>
  <si>
    <t>1.00.70</t>
  </si>
  <si>
    <t>6.52.73</t>
  </si>
  <si>
    <t>6.23.17</t>
  </si>
  <si>
    <t>7.13.42</t>
  </si>
  <si>
    <t>5.15.62</t>
  </si>
  <si>
    <t>5.13.14</t>
  </si>
  <si>
    <t>5.40.16</t>
  </si>
  <si>
    <t>6.04.71</t>
  </si>
  <si>
    <t>6.19.43</t>
  </si>
  <si>
    <t>1.08.57</t>
  </si>
  <si>
    <t>1.08.80</t>
  </si>
  <si>
    <t>1.12.57</t>
  </si>
  <si>
    <t>1.13.77</t>
  </si>
  <si>
    <t>1.03.36</t>
  </si>
  <si>
    <t>1.04.09</t>
  </si>
  <si>
    <t>1.05.63</t>
  </si>
  <si>
    <t>1.09.29</t>
  </si>
  <si>
    <t>1.09.32</t>
  </si>
  <si>
    <t>1.11.30</t>
  </si>
  <si>
    <t>Level II</t>
  </si>
  <si>
    <t>JV 1600 G</t>
  </si>
  <si>
    <t>JV 3200 G</t>
  </si>
  <si>
    <t>JV 1600 B</t>
  </si>
  <si>
    <t>JV 3200 B</t>
  </si>
  <si>
    <t>Every total should be 39</t>
  </si>
  <si>
    <t>3.10.85</t>
  </si>
  <si>
    <t>3.19.49</t>
  </si>
  <si>
    <t>3.29.71</t>
  </si>
  <si>
    <t>3.39.60</t>
  </si>
  <si>
    <t>3.42.82</t>
  </si>
  <si>
    <t>3.43.08</t>
  </si>
  <si>
    <t>3.49.18</t>
  </si>
  <si>
    <t>3.54.79</t>
  </si>
  <si>
    <t>4.03.30</t>
  </si>
  <si>
    <t>3.15.53</t>
  </si>
  <si>
    <t>3.15.82</t>
  </si>
  <si>
    <t>3.27.07</t>
  </si>
  <si>
    <t>3.36.90</t>
  </si>
  <si>
    <t>2.48.76</t>
  </si>
  <si>
    <t>3.04.14</t>
  </si>
  <si>
    <t>3.08.90</t>
  </si>
  <si>
    <t>3.11.02</t>
  </si>
  <si>
    <t>3.22.94</t>
  </si>
  <si>
    <t>3.25.57</t>
  </si>
  <si>
    <t>3.26.98</t>
  </si>
  <si>
    <t>3.36.46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</si>
</sst>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F400]h:mm:ss\ AM/PM"/>
    <numFmt numFmtId="165" formatCode="0.0%"/>
    <numFmt numFmtId="166" formatCode="[&lt;=9999999]###\-####;\(###\)\ ###\-####"/>
    <numFmt numFmtId="167" formatCode="###0;###0"/>
  </numFmts>
  <fonts count="2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sz val="13"/>
      <color rgb="FF222222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1A2A37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Arial Unicode MS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72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0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Border="1"/>
    <xf numFmtId="16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0" fillId="0" borderId="0" xfId="0" applyFill="1"/>
    <xf numFmtId="0" fontId="1" fillId="3" borderId="1" xfId="0" applyFont="1" applyFill="1" applyBorder="1" applyAlignment="1">
      <alignment horizontal="left"/>
    </xf>
    <xf numFmtId="0" fontId="1" fillId="3" borderId="0" xfId="0" applyFont="1" applyFill="1"/>
    <xf numFmtId="0" fontId="1" fillId="3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/>
    <xf numFmtId="0" fontId="1" fillId="0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2" borderId="0" xfId="0" applyFill="1"/>
    <xf numFmtId="0" fontId="7" fillId="0" borderId="0" xfId="0" applyFont="1"/>
    <xf numFmtId="165" fontId="1" fillId="3" borderId="0" xfId="239" applyNumberFormat="1" applyFont="1" applyFill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5" borderId="1" xfId="0" applyFill="1" applyBorder="1"/>
    <xf numFmtId="0" fontId="7" fillId="2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0" xfId="0" applyFont="1"/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0" xfId="0" applyFont="1"/>
    <xf numFmtId="0" fontId="7" fillId="2" borderId="9" xfId="0" applyFont="1" applyFill="1" applyBorder="1"/>
    <xf numFmtId="0" fontId="7" fillId="2" borderId="10" xfId="0" applyFont="1" applyFill="1" applyBorder="1"/>
    <xf numFmtId="0" fontId="0" fillId="0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2" borderId="1" xfId="0" applyNumberFormat="1" applyFill="1" applyBorder="1" applyAlignment="1">
      <alignment horizontal="left"/>
    </xf>
    <xf numFmtId="0" fontId="0" fillId="2" borderId="0" xfId="0" applyFill="1" applyAlignment="1"/>
    <xf numFmtId="0" fontId="7" fillId="2" borderId="1" xfId="0" applyNumberFormat="1" applyFont="1" applyFill="1" applyBorder="1" applyAlignment="1">
      <alignment horizontal="right"/>
    </xf>
    <xf numFmtId="0" fontId="0" fillId="2" borderId="0" xfId="0" applyNumberFormat="1" applyFill="1"/>
    <xf numFmtId="0" fontId="12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0" fillId="6" borderId="1" xfId="0" applyFill="1" applyBorder="1"/>
    <xf numFmtId="0" fontId="1" fillId="3" borderId="2" xfId="0" applyFont="1" applyFill="1" applyBorder="1"/>
    <xf numFmtId="0" fontId="4" fillId="3" borderId="1" xfId="0" applyFont="1" applyFill="1" applyBorder="1"/>
    <xf numFmtId="0" fontId="4" fillId="0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3" fillId="0" borderId="0" xfId="0" applyFont="1"/>
    <xf numFmtId="0" fontId="4" fillId="0" borderId="11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/>
    <xf numFmtId="0" fontId="15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" fillId="3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Border="1"/>
    <xf numFmtId="0" fontId="0" fillId="0" borderId="0" xfId="0" applyFont="1"/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5" fillId="0" borderId="1" xfId="47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4" fillId="0" borderId="13" xfId="0" applyFont="1" applyBorder="1" applyAlignment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left" vertical="top" wrapText="1"/>
    </xf>
    <xf numFmtId="167" fontId="21" fillId="0" borderId="13" xfId="0" applyNumberFormat="1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" xfId="0" applyFont="1" applyBorder="1" applyAlignment="1"/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Border="1"/>
    <xf numFmtId="0" fontId="22" fillId="0" borderId="1" xfId="0" applyFont="1" applyBorder="1" applyAlignment="1">
      <alignment wrapText="1"/>
    </xf>
    <xf numFmtId="0" fontId="22" fillId="0" borderId="0" xfId="0" applyFont="1" applyFill="1" applyBorder="1"/>
    <xf numFmtId="0" fontId="22" fillId="0" borderId="14" xfId="0" applyFont="1" applyFill="1" applyBorder="1"/>
    <xf numFmtId="0" fontId="5" fillId="0" borderId="0" xfId="0" applyFont="1" applyBorder="1"/>
    <xf numFmtId="0" fontId="5" fillId="0" borderId="1" xfId="0" applyFont="1" applyFill="1" applyBorder="1"/>
    <xf numFmtId="0" fontId="24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5" fillId="0" borderId="0" xfId="0" quotePrefix="1" applyFont="1" applyAlignment="1">
      <alignment vertical="center"/>
    </xf>
    <xf numFmtId="43" fontId="10" fillId="0" borderId="1" xfId="471" applyFont="1" applyBorder="1" applyAlignment="1">
      <alignment horizontal="left"/>
    </xf>
    <xf numFmtId="43" fontId="0" fillId="0" borderId="1" xfId="471" applyFont="1" applyFill="1" applyBorder="1" applyAlignment="1">
      <alignment horizontal="left"/>
    </xf>
    <xf numFmtId="43" fontId="0" fillId="0" borderId="0" xfId="471" applyFont="1"/>
    <xf numFmtId="43" fontId="0" fillId="0" borderId="0" xfId="471" applyFont="1" applyAlignment="1">
      <alignment horizontal="right"/>
    </xf>
    <xf numFmtId="43" fontId="0" fillId="0" borderId="0" xfId="471" applyFont="1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43" fontId="0" fillId="0" borderId="1" xfId="471" applyFont="1" applyBorder="1"/>
    <xf numFmtId="43" fontId="0" fillId="0" borderId="0" xfId="47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5" xfId="0" applyFill="1" applyBorder="1"/>
    <xf numFmtId="0" fontId="0" fillId="2" borderId="1" xfId="0" applyFill="1" applyBorder="1"/>
    <xf numFmtId="0" fontId="7" fillId="0" borderId="0" xfId="0" applyFont="1" applyFill="1"/>
    <xf numFmtId="0" fontId="10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8" xfId="0" applyFill="1" applyBorder="1"/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left"/>
    </xf>
    <xf numFmtId="0" fontId="0" fillId="0" borderId="0" xfId="0" applyFill="1" applyBorder="1"/>
    <xf numFmtId="14" fontId="0" fillId="0" borderId="1" xfId="0" applyNumberForma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2" borderId="2" xfId="0" applyFill="1" applyBorder="1" applyAlignment="1"/>
    <xf numFmtId="0" fontId="0" fillId="2" borderId="3" xfId="0" applyNumberFormat="1" applyFill="1" applyBorder="1" applyAlignment="1"/>
    <xf numFmtId="0" fontId="0" fillId="2" borderId="3" xfId="0" applyFill="1" applyBorder="1" applyAlignment="1"/>
    <xf numFmtId="0" fontId="6" fillId="2" borderId="1" xfId="0" applyNumberFormat="1" applyFont="1" applyFill="1" applyBorder="1" applyAlignment="1"/>
    <xf numFmtId="0" fontId="0" fillId="0" borderId="2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7" fillId="2" borderId="1" xfId="0" applyFont="1" applyFill="1" applyBorder="1" applyAlignment="1"/>
    <xf numFmtId="0" fontId="0" fillId="2" borderId="1" xfId="0" applyFill="1" applyBorder="1" applyAlignment="1"/>
    <xf numFmtId="0" fontId="0" fillId="2" borderId="1" xfId="0" applyNumberFormat="1" applyFill="1" applyBorder="1" applyAlignment="1"/>
    <xf numFmtId="0" fontId="6" fillId="2" borderId="3" xfId="0" applyNumberFormat="1" applyFont="1" applyFill="1" applyBorder="1" applyAlignment="1"/>
    <xf numFmtId="0" fontId="6" fillId="2" borderId="3" xfId="0" applyFont="1" applyFill="1" applyBorder="1" applyAlignment="1"/>
    <xf numFmtId="0" fontId="0" fillId="0" borderId="0" xfId="0" applyBorder="1"/>
    <xf numFmtId="0" fontId="0" fillId="10" borderId="4" xfId="0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0" fontId="7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9" fillId="2" borderId="6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/>
    </xf>
    <xf numFmtId="0" fontId="7" fillId="2" borderId="6" xfId="0" applyFont="1" applyFill="1" applyBorder="1" applyAlignment="1"/>
    <xf numFmtId="0" fontId="7" fillId="2" borderId="0" xfId="0" applyFont="1" applyFill="1" applyBorder="1" applyAlignment="1"/>
  </cellXfs>
  <cellStyles count="472">
    <cellStyle name="Comma" xfId="471" builtinId="3"/>
    <cellStyle name="Followed Hyperlink" xfId="355" builtinId="9" hidden="1"/>
    <cellStyle name="Followed Hyperlink" xfId="251" builtinId="9" hidden="1"/>
    <cellStyle name="Followed Hyperlink" xfId="202" builtinId="9" hidden="1"/>
    <cellStyle name="Followed Hyperlink" xfId="259" builtinId="9" hidden="1"/>
    <cellStyle name="Followed Hyperlink" xfId="403" builtinId="9" hidden="1"/>
    <cellStyle name="Followed Hyperlink" xfId="315" builtinId="9" hidden="1"/>
    <cellStyle name="Followed Hyperlink" xfId="467" builtinId="9" hidden="1"/>
    <cellStyle name="Followed Hyperlink" xfId="345" builtinId="9" hidden="1"/>
    <cellStyle name="Followed Hyperlink" xfId="216" builtinId="9" hidden="1"/>
    <cellStyle name="Followed Hyperlink" xfId="88" builtinId="9" hidden="1"/>
    <cellStyle name="Followed Hyperlink" xfId="15" builtinId="9" hidden="1"/>
    <cellStyle name="Followed Hyperlink" xfId="30" builtinId="9" hidden="1"/>
    <cellStyle name="Followed Hyperlink" xfId="124" builtinId="9" hidden="1"/>
    <cellStyle name="Followed Hyperlink" xfId="253" builtinId="9" hidden="1"/>
    <cellStyle name="Followed Hyperlink" xfId="381" builtinId="9" hidden="1"/>
    <cellStyle name="Followed Hyperlink" xfId="431" builtinId="9" hidden="1"/>
    <cellStyle name="Followed Hyperlink" xfId="303" builtinId="9" hidden="1"/>
    <cellStyle name="Followed Hyperlink" xfId="174" builtinId="9" hidden="1"/>
    <cellStyle name="Followed Hyperlink" xfId="170" builtinId="9" hidden="1"/>
    <cellStyle name="Followed Hyperlink" xfId="46" builtinId="9" hidden="1"/>
    <cellStyle name="Followed Hyperlink" xfId="166" builtinId="9" hidden="1"/>
    <cellStyle name="Followed Hyperlink" xfId="90" builtinId="9" hidden="1"/>
    <cellStyle name="Followed Hyperlink" xfId="295" builtinId="9" hidden="1"/>
    <cellStyle name="Followed Hyperlink" xfId="423" builtinId="9" hidden="1"/>
    <cellStyle name="Followed Hyperlink" xfId="389" builtinId="9" hidden="1"/>
    <cellStyle name="Followed Hyperlink" xfId="261" builtinId="9" hidden="1"/>
    <cellStyle name="Followed Hyperlink" xfId="132" builtinId="9" hidden="1"/>
    <cellStyle name="Followed Hyperlink" xfId="26" builtinId="9" hidden="1"/>
    <cellStyle name="Followed Hyperlink" xfId="5" builtinId="9" hidden="1"/>
    <cellStyle name="Followed Hyperlink" xfId="289" builtinId="9" hidden="1"/>
    <cellStyle name="Followed Hyperlink" xfId="192" builtinId="9" hidden="1"/>
    <cellStyle name="Followed Hyperlink" xfId="112" builtinId="9" hidden="1"/>
    <cellStyle name="Followed Hyperlink" xfId="14" builtinId="9" hidden="1"/>
    <cellStyle name="Followed Hyperlink" xfId="144" builtinId="9" hidden="1"/>
    <cellStyle name="Followed Hyperlink" xfId="433" builtinId="9" hidden="1"/>
    <cellStyle name="Followed Hyperlink" xfId="353" builtinId="9" hidden="1"/>
    <cellStyle name="Followed Hyperlink" xfId="459" builtinId="9" hidden="1"/>
    <cellStyle name="Followed Hyperlink" xfId="449" builtinId="9" hidden="1"/>
    <cellStyle name="Followed Hyperlink" xfId="369" builtinId="9" hidden="1"/>
    <cellStyle name="Followed Hyperlink" xfId="337" builtinId="9" hidden="1"/>
    <cellStyle name="Followed Hyperlink" xfId="80" builtinId="9" hidden="1"/>
    <cellStyle name="Followed Hyperlink" xfId="48" builtinId="9" hidden="1"/>
    <cellStyle name="Followed Hyperlink" xfId="128" builtinId="9" hidden="1"/>
    <cellStyle name="Followed Hyperlink" xfId="224" builtinId="9" hidden="1"/>
    <cellStyle name="Followed Hyperlink" xfId="305" builtinId="9" hidden="1"/>
    <cellStyle name="Followed Hyperlink" xfId="2" builtinId="9" hidden="1"/>
    <cellStyle name="Followed Hyperlink" xfId="13" builtinId="9" hidden="1"/>
    <cellStyle name="Followed Hyperlink" xfId="164" builtinId="9" hidden="1"/>
    <cellStyle name="Followed Hyperlink" xfId="293" builtinId="9" hidden="1"/>
    <cellStyle name="Followed Hyperlink" xfId="421" builtinId="9" hidden="1"/>
    <cellStyle name="Followed Hyperlink" xfId="391" builtinId="9" hidden="1"/>
    <cellStyle name="Followed Hyperlink" xfId="263" builtinId="9" hidden="1"/>
    <cellStyle name="Followed Hyperlink" xfId="110" builtinId="9" hidden="1"/>
    <cellStyle name="Followed Hyperlink" xfId="102" builtinId="9" hidden="1"/>
    <cellStyle name="Followed Hyperlink" xfId="70" builtinId="9" hidden="1"/>
    <cellStyle name="Followed Hyperlink" xfId="146" builtinId="9" hidden="1"/>
    <cellStyle name="Followed Hyperlink" xfId="206" builtinId="9" hidden="1"/>
    <cellStyle name="Followed Hyperlink" xfId="335" builtinId="9" hidden="1"/>
    <cellStyle name="Followed Hyperlink" xfId="463" builtinId="9" hidden="1"/>
    <cellStyle name="Followed Hyperlink" xfId="349" builtinId="9" hidden="1"/>
    <cellStyle name="Followed Hyperlink" xfId="220" builtinId="9" hidden="1"/>
    <cellStyle name="Followed Hyperlink" xfId="92" builtinId="9" hidden="1"/>
    <cellStyle name="Followed Hyperlink" xfId="19" builtinId="9" hidden="1"/>
    <cellStyle name="Followed Hyperlink" xfId="34" builtinId="9" hidden="1"/>
    <cellStyle name="Followed Hyperlink" xfId="120" builtinId="9" hidden="1"/>
    <cellStyle name="Followed Hyperlink" xfId="249" builtinId="9" hidden="1"/>
    <cellStyle name="Followed Hyperlink" xfId="377" builtinId="9" hidden="1"/>
    <cellStyle name="Followed Hyperlink" xfId="435" builtinId="9" hidden="1"/>
    <cellStyle name="Followed Hyperlink" xfId="339" builtinId="9" hidden="1"/>
    <cellStyle name="Followed Hyperlink" xfId="427" builtinId="9" hidden="1"/>
    <cellStyle name="Followed Hyperlink" xfId="218" builtinId="9" hidden="1"/>
    <cellStyle name="Followed Hyperlink" xfId="178" builtinId="9" hidden="1"/>
    <cellStyle name="Followed Hyperlink" xfId="234" builtinId="9" hidden="1"/>
    <cellStyle name="Followed Hyperlink" xfId="419" builtinId="9" hidden="1"/>
    <cellStyle name="Followed Hyperlink" xfId="347" builtinId="9" hidden="1"/>
    <cellStyle name="Followed Hyperlink" xfId="267" builtinId="9" hidden="1"/>
    <cellStyle name="Followed Hyperlink" xfId="393" builtinId="9" hidden="1"/>
    <cellStyle name="Followed Hyperlink" xfId="265" builtinId="9" hidden="1"/>
    <cellStyle name="Followed Hyperlink" xfId="136" builtinId="9" hidden="1"/>
    <cellStyle name="Followed Hyperlink" xfId="22" builtinId="9" hidden="1"/>
    <cellStyle name="Followed Hyperlink" xfId="6" builtinId="9" hidden="1"/>
    <cellStyle name="Followed Hyperlink" xfId="76" builtinId="9" hidden="1"/>
    <cellStyle name="Followed Hyperlink" xfId="204" builtinId="9" hidden="1"/>
    <cellStyle name="Followed Hyperlink" xfId="333" builtinId="9" hidden="1"/>
    <cellStyle name="Followed Hyperlink" xfId="461" builtinId="9" hidden="1"/>
    <cellStyle name="Followed Hyperlink" xfId="351" builtinId="9" hidden="1"/>
    <cellStyle name="Followed Hyperlink" xfId="222" builtinId="9" hidden="1"/>
    <cellStyle name="Followed Hyperlink" xfId="138" builtinId="9" hidden="1"/>
    <cellStyle name="Followed Hyperlink" xfId="78" builtinId="9" hidden="1"/>
    <cellStyle name="Followed Hyperlink" xfId="62" builtinId="9" hidden="1"/>
    <cellStyle name="Followed Hyperlink" xfId="212" builtinId="9" hidden="1"/>
    <cellStyle name="Followed Hyperlink" xfId="277" builtinId="9" hidden="1"/>
    <cellStyle name="Followed Hyperlink" xfId="373" builtinId="9" hidden="1"/>
    <cellStyle name="Followed Hyperlink" xfId="469" builtinId="9" hidden="1"/>
    <cellStyle name="Followed Hyperlink" xfId="407" builtinId="9" hidden="1"/>
    <cellStyle name="Followed Hyperlink" xfId="311" builtinId="9" hidden="1"/>
    <cellStyle name="Followed Hyperlink" xfId="214" builtinId="9" hidden="1"/>
    <cellStyle name="Followed Hyperlink" xfId="98" builtinId="9" hidden="1"/>
    <cellStyle name="Followed Hyperlink" xfId="122" builtinId="9" hidden="1"/>
    <cellStyle name="Followed Hyperlink" xfId="375" builtinId="9" hidden="1"/>
    <cellStyle name="Followed Hyperlink" xfId="309" builtinId="9" hidden="1"/>
    <cellStyle name="Followed Hyperlink" xfId="36" builtinId="9" hidden="1"/>
    <cellStyle name="Followed Hyperlink" xfId="84" builtinId="9" hidden="1"/>
    <cellStyle name="Followed Hyperlink" xfId="148" builtinId="9" hidden="1"/>
    <cellStyle name="Followed Hyperlink" xfId="4" builtinId="9" hidden="1"/>
    <cellStyle name="Followed Hyperlink" xfId="10" builtinId="9" hidden="1"/>
    <cellStyle name="Followed Hyperlink" xfId="24" builtinId="9" hidden="1"/>
    <cellStyle name="Followed Hyperlink" xfId="11" builtinId="9" hidden="1"/>
    <cellStyle name="Followed Hyperlink" xfId="52" builtinId="9" hidden="1"/>
    <cellStyle name="Followed Hyperlink" xfId="116" builtinId="9" hidden="1"/>
    <cellStyle name="Followed Hyperlink" xfId="18" builtinId="9" hidden="1"/>
    <cellStyle name="Followed Hyperlink" xfId="180" builtinId="9" hidden="1"/>
    <cellStyle name="Followed Hyperlink" xfId="437" builtinId="9" hidden="1"/>
    <cellStyle name="Followed Hyperlink" xfId="247" builtinId="9" hidden="1"/>
    <cellStyle name="Followed Hyperlink" xfId="142" builtinId="9" hidden="1"/>
    <cellStyle name="Followed Hyperlink" xfId="182" builtinId="9" hidden="1"/>
    <cellStyle name="Followed Hyperlink" xfId="279" builtinId="9" hidden="1"/>
    <cellStyle name="Followed Hyperlink" xfId="343" builtinId="9" hidden="1"/>
    <cellStyle name="Followed Hyperlink" xfId="439" builtinId="9" hidden="1"/>
    <cellStyle name="Followed Hyperlink" xfId="405" builtinId="9" hidden="1"/>
    <cellStyle name="Followed Hyperlink" xfId="341" builtinId="9" hidden="1"/>
    <cellStyle name="Followed Hyperlink" xfId="245" builtinId="9" hidden="1"/>
    <cellStyle name="Followed Hyperlink" xfId="162" builtinId="9" hidden="1"/>
    <cellStyle name="Followed Hyperlink" xfId="50" builtinId="9" hidden="1"/>
    <cellStyle name="Followed Hyperlink" xfId="150" builtinId="9" hidden="1"/>
    <cellStyle name="Followed Hyperlink" xfId="94" builtinId="9" hidden="1"/>
    <cellStyle name="Followed Hyperlink" xfId="287" builtinId="9" hidden="1"/>
    <cellStyle name="Followed Hyperlink" xfId="415" builtinId="9" hidden="1"/>
    <cellStyle name="Followed Hyperlink" xfId="397" builtinId="9" hidden="1"/>
    <cellStyle name="Followed Hyperlink" xfId="269" builtinId="9" hidden="1"/>
    <cellStyle name="Followed Hyperlink" xfId="140" builtinId="9" hidden="1"/>
    <cellStyle name="Followed Hyperlink" xfId="21" builtinId="9" hidden="1"/>
    <cellStyle name="Followed Hyperlink" xfId="8" builtinId="9" hidden="1"/>
    <cellStyle name="Followed Hyperlink" xfId="72" builtinId="9" hidden="1"/>
    <cellStyle name="Followed Hyperlink" xfId="200" builtinId="9" hidden="1"/>
    <cellStyle name="Followed Hyperlink" xfId="329" builtinId="9" hidden="1"/>
    <cellStyle name="Followed Hyperlink" xfId="457" builtinId="9" hidden="1"/>
    <cellStyle name="Followed Hyperlink" xfId="307" builtinId="9" hidden="1"/>
    <cellStyle name="Followed Hyperlink" xfId="395" builtinId="9" hidden="1"/>
    <cellStyle name="Followed Hyperlink" xfId="291" builtinId="9" hidden="1"/>
    <cellStyle name="Followed Hyperlink" xfId="194" builtinId="9" hidden="1"/>
    <cellStyle name="Followed Hyperlink" xfId="226" builtinId="9" hidden="1"/>
    <cellStyle name="Followed Hyperlink" xfId="323" builtinId="9" hidden="1"/>
    <cellStyle name="Followed Hyperlink" xfId="379" builtinId="9" hidden="1"/>
    <cellStyle name="Followed Hyperlink" xfId="299" builtinId="9" hidden="1"/>
    <cellStyle name="Followed Hyperlink" xfId="441" builtinId="9" hidden="1"/>
    <cellStyle name="Followed Hyperlink" xfId="313" builtinId="9" hidden="1"/>
    <cellStyle name="Followed Hyperlink" xfId="184" builtinId="9" hidden="1"/>
    <cellStyle name="Followed Hyperlink" xfId="56" builtinId="9" hidden="1"/>
    <cellStyle name="Followed Hyperlink" xfId="3" builtinId="9" hidden="1"/>
    <cellStyle name="Followed Hyperlink" xfId="16" builtinId="9" hidden="1"/>
    <cellStyle name="Followed Hyperlink" xfId="156" builtinId="9" hidden="1"/>
    <cellStyle name="Followed Hyperlink" xfId="285" builtinId="9" hidden="1"/>
    <cellStyle name="Followed Hyperlink" xfId="413" builtinId="9" hidden="1"/>
    <cellStyle name="Followed Hyperlink" xfId="399" builtinId="9" hidden="1"/>
    <cellStyle name="Followed Hyperlink" xfId="271" builtinId="9" hidden="1"/>
    <cellStyle name="Followed Hyperlink" xfId="106" builtinId="9" hidden="1"/>
    <cellStyle name="Followed Hyperlink" xfId="118" builtinId="9" hidden="1"/>
    <cellStyle name="Followed Hyperlink" xfId="54" builtinId="9" hidden="1"/>
    <cellStyle name="Followed Hyperlink" xfId="154" builtinId="9" hidden="1"/>
    <cellStyle name="Followed Hyperlink" xfId="198" builtinId="9" hidden="1"/>
    <cellStyle name="Followed Hyperlink" xfId="327" builtinId="9" hidden="1"/>
    <cellStyle name="Followed Hyperlink" xfId="455" builtinId="9" hidden="1"/>
    <cellStyle name="Followed Hyperlink" xfId="357" builtinId="9" hidden="1"/>
    <cellStyle name="Followed Hyperlink" xfId="228" builtinId="9" hidden="1"/>
    <cellStyle name="Followed Hyperlink" xfId="100" builtinId="9" hidden="1"/>
    <cellStyle name="Followed Hyperlink" xfId="32" builtinId="9" hidden="1"/>
    <cellStyle name="Followed Hyperlink" xfId="38" builtinId="9" hidden="1"/>
    <cellStyle name="Followed Hyperlink" xfId="257" builtinId="9" hidden="1"/>
    <cellStyle name="Followed Hyperlink" xfId="176" builtinId="9" hidden="1"/>
    <cellStyle name="Followed Hyperlink" xfId="96" builtinId="9" hidden="1"/>
    <cellStyle name="Followed Hyperlink" xfId="28" builtinId="9" hidden="1"/>
    <cellStyle name="Followed Hyperlink" xfId="208" builtinId="9" hidden="1"/>
    <cellStyle name="Followed Hyperlink" xfId="417" builtinId="9" hidden="1"/>
    <cellStyle name="Followed Hyperlink" xfId="401" builtinId="9" hidden="1"/>
    <cellStyle name="Followed Hyperlink" xfId="443" builtinId="9" hidden="1"/>
    <cellStyle name="Followed Hyperlink" xfId="465" builtinId="9" hidden="1"/>
    <cellStyle name="Followed Hyperlink" xfId="385" builtinId="9" hidden="1"/>
    <cellStyle name="Followed Hyperlink" xfId="273" builtinId="9" hidden="1"/>
    <cellStyle name="Followed Hyperlink" xfId="20" builtinId="9" hidden="1"/>
    <cellStyle name="Followed Hyperlink" xfId="64" builtinId="9" hidden="1"/>
    <cellStyle name="Followed Hyperlink" xfId="160" builtinId="9" hidden="1"/>
    <cellStyle name="Followed Hyperlink" xfId="241" builtinId="9" hidden="1"/>
    <cellStyle name="Followed Hyperlink" xfId="321" builtinId="9" hidden="1"/>
    <cellStyle name="Followed Hyperlink" xfId="9" builtinId="9" hidden="1"/>
    <cellStyle name="Followed Hyperlink" xfId="68" builtinId="9" hidden="1"/>
    <cellStyle name="Followed Hyperlink" xfId="196" builtinId="9" hidden="1"/>
    <cellStyle name="Followed Hyperlink" xfId="325" builtinId="9" hidden="1"/>
    <cellStyle name="Followed Hyperlink" xfId="453" builtinId="9" hidden="1"/>
    <cellStyle name="Followed Hyperlink" xfId="359" builtinId="9" hidden="1"/>
    <cellStyle name="Followed Hyperlink" xfId="230" builtinId="9" hidden="1"/>
    <cellStyle name="Followed Hyperlink" xfId="130" builtinId="9" hidden="1"/>
    <cellStyle name="Followed Hyperlink" xfId="74" builtinId="9" hidden="1"/>
    <cellStyle name="Followed Hyperlink" xfId="66" builtinId="9" hidden="1"/>
    <cellStyle name="Followed Hyperlink" xfId="126" builtinId="9" hidden="1"/>
    <cellStyle name="Followed Hyperlink" xfId="238" builtinId="9" hidden="1"/>
    <cellStyle name="Followed Hyperlink" xfId="367" builtinId="9" hidden="1"/>
    <cellStyle name="Followed Hyperlink" xfId="445" builtinId="9" hidden="1"/>
    <cellStyle name="Followed Hyperlink" xfId="317" builtinId="9" hidden="1"/>
    <cellStyle name="Followed Hyperlink" xfId="188" builtinId="9" hidden="1"/>
    <cellStyle name="Followed Hyperlink" xfId="60" builtinId="9" hidden="1"/>
    <cellStyle name="Followed Hyperlink" xfId="7" builtinId="9" hidden="1"/>
    <cellStyle name="Followed Hyperlink" xfId="17" builtinId="9" hidden="1"/>
    <cellStyle name="Followed Hyperlink" xfId="152" builtinId="9" hidden="1"/>
    <cellStyle name="Followed Hyperlink" xfId="281" builtinId="9" hidden="1"/>
    <cellStyle name="Followed Hyperlink" xfId="409" builtinId="9" hidden="1"/>
    <cellStyle name="Followed Hyperlink" xfId="275" builtinId="9" hidden="1"/>
    <cellStyle name="Followed Hyperlink" xfId="363" builtinId="9" hidden="1"/>
    <cellStyle name="Followed Hyperlink" xfId="387" builtinId="9" hidden="1"/>
    <cellStyle name="Followed Hyperlink" xfId="243" builtinId="9" hidden="1"/>
    <cellStyle name="Followed Hyperlink" xfId="186" builtinId="9" hidden="1"/>
    <cellStyle name="Followed Hyperlink" xfId="210" builtinId="9" hidden="1"/>
    <cellStyle name="Followed Hyperlink" xfId="411" builtinId="9" hidden="1"/>
    <cellStyle name="Followed Hyperlink" xfId="429" builtinId="9" hidden="1"/>
    <cellStyle name="Followed Hyperlink" xfId="365" builtinId="9" hidden="1"/>
    <cellStyle name="Followed Hyperlink" xfId="301" builtinId="9" hidden="1"/>
    <cellStyle name="Followed Hyperlink" xfId="172" builtinId="9" hidden="1"/>
    <cellStyle name="Followed Hyperlink" xfId="108" builtinId="9" hidden="1"/>
    <cellStyle name="Followed Hyperlink" xfId="44" builtinId="9" hidden="1"/>
    <cellStyle name="Followed Hyperlink" xfId="1" builtinId="9" hidden="1"/>
    <cellStyle name="Followed Hyperlink" xfId="40" builtinId="9" hidden="1"/>
    <cellStyle name="Followed Hyperlink" xfId="12" builtinId="9" hidden="1"/>
    <cellStyle name="Followed Hyperlink" xfId="168" builtinId="9" hidden="1"/>
    <cellStyle name="Followed Hyperlink" xfId="232" builtinId="9" hidden="1"/>
    <cellStyle name="Followed Hyperlink" xfId="297" builtinId="9" hidden="1"/>
    <cellStyle name="Followed Hyperlink" xfId="425" builtinId="9" hidden="1"/>
    <cellStyle name="Followed Hyperlink" xfId="451" builtinId="9" hidden="1"/>
    <cellStyle name="Followed Hyperlink" xfId="283" builtinId="9" hidden="1"/>
    <cellStyle name="Followed Hyperlink" xfId="371" builtinId="9" hidden="1"/>
    <cellStyle name="Followed Hyperlink" xfId="331" builtinId="9" hidden="1"/>
    <cellStyle name="Followed Hyperlink" xfId="361" builtinId="9" hidden="1"/>
    <cellStyle name="Followed Hyperlink" xfId="104" builtinId="9" hidden="1"/>
    <cellStyle name="Followed Hyperlink" xfId="42" builtinId="9" hidden="1"/>
    <cellStyle name="Followed Hyperlink" xfId="236" builtinId="9" hidden="1"/>
    <cellStyle name="Followed Hyperlink" xfId="447" builtinId="9" hidden="1"/>
    <cellStyle name="Followed Hyperlink" xfId="158" builtinId="9" hidden="1"/>
    <cellStyle name="Followed Hyperlink" xfId="114" builtinId="9" hidden="1"/>
    <cellStyle name="Followed Hyperlink" xfId="255" builtinId="9" hidden="1"/>
    <cellStyle name="Followed Hyperlink" xfId="319" builtinId="9" hidden="1"/>
    <cellStyle name="Followed Hyperlink" xfId="383" builtinId="9" hidden="1"/>
    <cellStyle name="Followed Hyperlink" xfId="190" builtinId="9" hidden="1"/>
    <cellStyle name="Followed Hyperlink" xfId="58" builtinId="9" hidden="1"/>
    <cellStyle name="Followed Hyperlink" xfId="86" builtinId="9" hidden="1"/>
    <cellStyle name="Followed Hyperlink" xfId="82" builtinId="9" hidden="1"/>
    <cellStyle name="Followed Hyperlink" xfId="134" builtinId="9" hidden="1"/>
    <cellStyle name="Hyperlink" xfId="33" builtinId="8" hidden="1"/>
    <cellStyle name="Hyperlink" xfId="25" builtinId="8" hidden="1"/>
    <cellStyle name="Hyperlink" xfId="27" builtinId="8" hidden="1"/>
    <cellStyle name="Hyperlink" xfId="95" builtinId="8" hidden="1"/>
    <cellStyle name="Hyperlink" xfId="153" builtinId="8" hidden="1"/>
    <cellStyle name="Hyperlink" xfId="358" builtinId="8" hidden="1"/>
    <cellStyle name="Hyperlink" xfId="356" builtinId="8" hidden="1"/>
    <cellStyle name="Hyperlink" xfId="338" builtinId="8" hidden="1"/>
    <cellStyle name="Hyperlink" xfId="384" builtinId="8" hidden="1"/>
    <cellStyle name="Hyperlink" xfId="117" builtinId="8" hidden="1"/>
    <cellStyle name="Hyperlink" xfId="268" builtinId="8" hidden="1"/>
    <cellStyle name="Hyperlink" xfId="252" builtinId="8" hidden="1"/>
    <cellStyle name="Hyperlink" xfId="235" builtinId="8" hidden="1"/>
    <cellStyle name="Hyperlink" xfId="308" builtinId="8" hidden="1"/>
    <cellStyle name="Hyperlink" xfId="274" builtinId="8" hidden="1"/>
    <cellStyle name="Hyperlink" xfId="348" builtinId="8" hidden="1"/>
    <cellStyle name="Hyperlink" xfId="460" builtinId="8" hidden="1"/>
    <cellStyle name="Hyperlink" xfId="420" builtinId="8" hidden="1"/>
    <cellStyle name="Hyperlink" xfId="404" builtinId="8" hidden="1"/>
    <cellStyle name="Hyperlink" xfId="382" builtinId="8" hidden="1"/>
    <cellStyle name="Hyperlink" xfId="364" builtinId="8" hidden="1"/>
    <cellStyle name="Hyperlink" xfId="155" builtinId="8" hidden="1"/>
    <cellStyle name="Hyperlink" xfId="191" builtinId="8" hidden="1"/>
    <cellStyle name="Hyperlink" xfId="205" builtinId="8" hidden="1"/>
    <cellStyle name="Hyperlink" xfId="121" builtinId="8" hidden="1"/>
    <cellStyle name="Hyperlink" xfId="312" builtinId="8" hidden="1"/>
    <cellStyle name="Hyperlink" xfId="207" builtinId="8" hidden="1"/>
    <cellStyle name="Hyperlink" xfId="175" builtinId="8" hidden="1"/>
    <cellStyle name="Hyperlink" xfId="143" builtinId="8" hidden="1"/>
    <cellStyle name="Hyperlink" xfId="67" builtinId="8" hidden="1"/>
    <cellStyle name="Hyperlink" xfId="71" builtinId="8" hidden="1"/>
    <cellStyle name="Hyperlink" xfId="75" builtinId="8" hidden="1"/>
    <cellStyle name="Hyperlink" xfId="81" builtinId="8" hidden="1"/>
    <cellStyle name="Hyperlink" xfId="89" builtinId="8" hidden="1"/>
    <cellStyle name="Hyperlink" xfId="97" builtinId="8" hidden="1"/>
    <cellStyle name="Hyperlink" xfId="63" builtinId="8" hidden="1"/>
    <cellStyle name="Hyperlink" xfId="41" builtinId="8" hidden="1"/>
    <cellStyle name="Hyperlink" xfId="49" builtinId="8" hidden="1"/>
    <cellStyle name="Hyperlink" xfId="55" builtinId="8" hidden="1"/>
    <cellStyle name="Hyperlink" xfId="35" builtinId="8" hidden="1"/>
    <cellStyle name="Hyperlink" xfId="39" builtinId="8" hidden="1"/>
    <cellStyle name="Hyperlink" xfId="87" builtinId="8" hidden="1"/>
    <cellStyle name="Hyperlink" xfId="65" builtinId="8" hidden="1"/>
    <cellStyle name="Hyperlink" xfId="183" builtinId="8" hidden="1"/>
    <cellStyle name="Hyperlink" xfId="264" builtinId="8" hidden="1"/>
    <cellStyle name="Hyperlink" xfId="248" builtinId="8" hidden="1"/>
    <cellStyle name="Hyperlink" xfId="240" builtinId="8" hidden="1"/>
    <cellStyle name="Hyperlink" xfId="103" builtinId="8" hidden="1"/>
    <cellStyle name="Hyperlink" xfId="105" builtinId="8" hidden="1"/>
    <cellStyle name="Hyperlink" xfId="113" builtinId="8" hidden="1"/>
    <cellStyle name="Hyperlink" xfId="123" builtinId="8" hidden="1"/>
    <cellStyle name="Hyperlink" xfId="129" builtinId="8" hidden="1"/>
    <cellStyle name="Hyperlink" xfId="131" builtinId="8" hidden="1"/>
    <cellStyle name="Hyperlink" xfId="141" builtinId="8" hidden="1"/>
    <cellStyle name="Hyperlink" xfId="133" builtinId="8" hidden="1"/>
    <cellStyle name="Hyperlink" xfId="376" builtinId="8" hidden="1"/>
    <cellStyle name="Hyperlink" xfId="344" builtinId="8" hidden="1"/>
    <cellStyle name="Hyperlink" xfId="336" builtinId="8" hidden="1"/>
    <cellStyle name="Hyperlink" xfId="328" builtinId="8" hidden="1"/>
    <cellStyle name="Hyperlink" xfId="440" builtinId="8" hidden="1"/>
    <cellStyle name="Hyperlink" xfId="408" builtinId="8" hidden="1"/>
    <cellStyle name="Hyperlink" xfId="400" builtinId="8" hidden="1"/>
    <cellStyle name="Hyperlink" xfId="392" builtinId="8" hidden="1"/>
    <cellStyle name="Hyperlink" xfId="115" builtinId="8" hidden="1"/>
    <cellStyle name="Hyperlink" xfId="296" builtinId="8" hidden="1"/>
    <cellStyle name="Hyperlink" xfId="91" builtinId="8" hidden="1"/>
    <cellStyle name="Hyperlink" xfId="127" builtinId="8" hidden="1"/>
    <cellStyle name="Hyperlink" xfId="340" builtinId="8" hidden="1"/>
    <cellStyle name="Hyperlink" xfId="223" builtinId="8" hidden="1"/>
    <cellStyle name="Hyperlink" xfId="135" builtinId="8" hidden="1"/>
    <cellStyle name="Hyperlink" xfId="209" builtinId="8" hidden="1"/>
    <cellStyle name="Hyperlink" xfId="45" builtinId="8" hidden="1"/>
    <cellStyle name="Hyperlink" xfId="147" builtinId="8" hidden="1"/>
    <cellStyle name="Hyperlink" xfId="149" builtinId="8" hidden="1"/>
    <cellStyle name="Hyperlink" xfId="161" builtinId="8" hidden="1"/>
    <cellStyle name="Hyperlink" xfId="165" builtinId="8" hidden="1"/>
    <cellStyle name="Hyperlink" xfId="167" builtinId="8" hidden="1"/>
    <cellStyle name="Hyperlink" xfId="177" builtinId="8" hidden="1"/>
    <cellStyle name="Hyperlink" xfId="179" builtinId="8" hidden="1"/>
    <cellStyle name="Hyperlink" xfId="193" builtinId="8" hidden="1"/>
    <cellStyle name="Hyperlink" xfId="201" builtinId="8" hidden="1"/>
    <cellStyle name="Hyperlink" xfId="203" builtinId="8" hidden="1"/>
    <cellStyle name="Hyperlink" xfId="187" builtinId="8" hidden="1"/>
    <cellStyle name="Hyperlink" xfId="266" builtinId="8" hidden="1"/>
    <cellStyle name="Hyperlink" xfId="370" builtinId="8" hidden="1"/>
    <cellStyle name="Hyperlink" xfId="450" builtinId="8" hidden="1"/>
    <cellStyle name="Hyperlink" xfId="426" builtinId="8" hidden="1"/>
    <cellStyle name="Hyperlink" xfId="402" builtinId="8" hidden="1"/>
    <cellStyle name="Hyperlink" xfId="388" builtinId="8" hidden="1"/>
    <cellStyle name="Hyperlink" xfId="354" builtinId="8" hidden="1"/>
    <cellStyle name="Hyperlink" xfId="254" builtinId="8" hidden="1"/>
    <cellStyle name="Hyperlink" xfId="262" builtinId="8" hidden="1"/>
    <cellStyle name="Hyperlink" xfId="298" builtinId="8" hidden="1"/>
    <cellStyle name="Hyperlink" xfId="276" builtinId="8" hidden="1"/>
    <cellStyle name="Hyperlink" xfId="219" builtinId="8" hidden="1"/>
    <cellStyle name="Hyperlink" xfId="213" builtinId="8" hidden="1"/>
    <cellStyle name="Hyperlink" xfId="217" builtinId="8" hidden="1"/>
    <cellStyle name="Hyperlink" xfId="227" builtinId="8" hidden="1"/>
    <cellStyle name="Hyperlink" xfId="310" builtinId="8" hidden="1"/>
    <cellStyle name="Hyperlink" xfId="378" builtinId="8" hidden="1"/>
    <cellStyle name="Hyperlink" xfId="438" builtinId="8" hidden="1"/>
    <cellStyle name="Hyperlink" xfId="330" builtinId="8" hidden="1"/>
    <cellStyle name="Hyperlink" xfId="195" builtinId="8" hidden="1"/>
    <cellStyle name="Hyperlink" xfId="173" builtinId="8" hidden="1"/>
    <cellStyle name="Hyperlink" xfId="151" builtinId="8" hidden="1"/>
    <cellStyle name="Hyperlink" xfId="77" builtinId="8" hidden="1"/>
    <cellStyle name="Hyperlink" xfId="352" builtinId="8" hidden="1"/>
    <cellStyle name="Hyperlink" xfId="31" builtinId="8" hidden="1"/>
    <cellStyle name="Hyperlink" xfId="432" builtinId="8" hidden="1"/>
    <cellStyle name="Hyperlink" xfId="304" builtinId="8" hidden="1"/>
    <cellStyle name="Hyperlink" xfId="368" builtinId="8" hidden="1"/>
    <cellStyle name="Hyperlink" xfId="139" builtinId="8" hidden="1"/>
    <cellStyle name="Hyperlink" xfId="119" builtinId="8" hidden="1"/>
    <cellStyle name="Hyperlink" xfId="215" builtinId="8" hidden="1"/>
    <cellStyle name="Hyperlink" xfId="157" builtinId="8" hidden="1"/>
    <cellStyle name="Hyperlink" xfId="43" builtinId="8" hidden="1"/>
    <cellStyle name="Hyperlink" xfId="51" builtinId="8" hidden="1"/>
    <cellStyle name="Hyperlink" xfId="101" builtinId="8" hidden="1"/>
    <cellStyle name="Hyperlink" xfId="79" builtinId="8" hidden="1"/>
    <cellStyle name="Hyperlink" xfId="61" builtinId="8" hidden="1"/>
    <cellStyle name="Hyperlink" xfId="468" builtinId="8" hidden="1"/>
    <cellStyle name="Hyperlink" xfId="99" builtinId="8" hidden="1"/>
    <cellStyle name="Hyperlink" xfId="244" builtinId="8" hidden="1"/>
    <cellStyle name="Hyperlink" xfId="442" builtinId="8" hidden="1"/>
    <cellStyle name="Hyperlink" xfId="290" builtinId="8" hidden="1"/>
    <cellStyle name="Hyperlink" xfId="233" builtinId="8" hidden="1"/>
    <cellStyle name="Hyperlink" xfId="322" builtinId="8" hidden="1"/>
    <cellStyle name="Hyperlink" xfId="199" builtinId="8" hidden="1"/>
    <cellStyle name="Hyperlink" xfId="29" builtinId="8" hidden="1"/>
    <cellStyle name="Hyperlink" xfId="434" builtinId="8" hidden="1"/>
    <cellStyle name="Hyperlink" xfId="412" builtinId="8" hidden="1"/>
    <cellStyle name="Hyperlink" xfId="390" builtinId="8" hidden="1"/>
    <cellStyle name="Hyperlink" xfId="326" builtinId="8" hidden="1"/>
    <cellStyle name="Hyperlink" xfId="270" builtinId="8" hidden="1"/>
    <cellStyle name="Hyperlink" xfId="278" builtinId="8" hidden="1"/>
    <cellStyle name="Hyperlink" xfId="282" builtinId="8" hidden="1"/>
    <cellStyle name="Hyperlink" xfId="284" builtinId="8" hidden="1"/>
    <cellStyle name="Hyperlink" xfId="292" builtinId="8" hidden="1"/>
    <cellStyle name="Hyperlink" xfId="300" builtinId="8" hidden="1"/>
    <cellStyle name="Hyperlink" xfId="302" builtinId="8" hidden="1"/>
    <cellStyle name="Hyperlink" xfId="316" builtinId="8" hidden="1"/>
    <cellStyle name="Hyperlink" xfId="306" builtinId="8" hidden="1"/>
    <cellStyle name="Hyperlink" xfId="242" builtinId="8" hidden="1"/>
    <cellStyle name="Hyperlink" xfId="246" builtinId="8" hidden="1"/>
    <cellStyle name="Hyperlink" xfId="250" builtinId="8" hidden="1"/>
    <cellStyle name="Hyperlink" xfId="258" builtinId="8" hidden="1"/>
    <cellStyle name="Hyperlink" xfId="221" builtinId="8" hidden="1"/>
    <cellStyle name="Hyperlink" xfId="229" builtinId="8" hidden="1"/>
    <cellStyle name="Hyperlink" xfId="237" builtinId="8" hidden="1"/>
    <cellStyle name="Hyperlink" xfId="294" builtinId="8" hidden="1"/>
    <cellStyle name="Hyperlink" xfId="458" builtinId="8" hidden="1"/>
    <cellStyle name="Hyperlink" xfId="422" builtinId="8" hidden="1"/>
    <cellStyle name="Hyperlink" xfId="394" builtinId="8" hidden="1"/>
    <cellStyle name="Hyperlink" xfId="107" builtinId="8" hidden="1"/>
    <cellStyle name="Hyperlink" xfId="320" builtinId="8" hidden="1"/>
    <cellStyle name="Hyperlink" xfId="416" builtinId="8" hidden="1"/>
    <cellStyle name="Hyperlink" xfId="448" builtinId="8" hidden="1"/>
    <cellStyle name="Hyperlink" xfId="318" builtinId="8" hidden="1"/>
    <cellStyle name="Hyperlink" xfId="324" builtinId="8" hidden="1"/>
    <cellStyle name="Hyperlink" xfId="332" builtinId="8" hidden="1"/>
    <cellStyle name="Hyperlink" xfId="334" builtinId="8" hidden="1"/>
    <cellStyle name="Hyperlink" xfId="346" builtinId="8" hidden="1"/>
    <cellStyle name="Hyperlink" xfId="350" builtinId="8" hidden="1"/>
    <cellStyle name="Hyperlink" xfId="362" builtinId="8" hidden="1"/>
    <cellStyle name="Hyperlink" xfId="366" builtinId="8" hidden="1"/>
    <cellStyle name="Hyperlink" xfId="372" builtinId="8" hidden="1"/>
    <cellStyle name="Hyperlink" xfId="256" builtinId="8" hidden="1"/>
    <cellStyle name="Hyperlink" xfId="59" builtinId="8" hidden="1"/>
    <cellStyle name="Hyperlink" xfId="189" builtinId="8" hidden="1"/>
    <cellStyle name="Hyperlink" xfId="181" builtinId="8" hidden="1"/>
    <cellStyle name="Hyperlink" xfId="163" builtinId="8" hidden="1"/>
    <cellStyle name="Hyperlink" xfId="145" builtinId="8" hidden="1"/>
    <cellStyle name="Hyperlink" xfId="125" builtinId="8" hidden="1"/>
    <cellStyle name="Hyperlink" xfId="53" builtinId="8" hidden="1"/>
    <cellStyle name="Hyperlink" xfId="93" builtinId="8" hidden="1"/>
    <cellStyle name="Hyperlink" xfId="69" builtinId="8" hidden="1"/>
    <cellStyle name="Hyperlink" xfId="85" builtinId="8" hidden="1"/>
    <cellStyle name="Hyperlink" xfId="159" builtinId="8" hidden="1"/>
    <cellStyle name="Hyperlink" xfId="342" builtinId="8" hidden="1"/>
    <cellStyle name="Hyperlink" xfId="288" builtinId="8" hidden="1"/>
    <cellStyle name="Hyperlink" xfId="225" builtinId="8" hidden="1"/>
    <cellStyle name="Hyperlink" xfId="314" builtinId="8" hidden="1"/>
    <cellStyle name="Hyperlink" xfId="260" builtinId="8" hidden="1"/>
    <cellStyle name="Hyperlink" xfId="169" builtinId="8" hidden="1"/>
    <cellStyle name="Hyperlink" xfId="23" builtinId="8" hidden="1"/>
    <cellStyle name="Hyperlink" xfId="466" builtinId="8" hidden="1"/>
    <cellStyle name="Hyperlink" xfId="414" builtinId="8" hidden="1"/>
    <cellStyle name="Hyperlink" xfId="454" builtinId="8" hidden="1"/>
    <cellStyle name="Hyperlink" xfId="286" builtinId="8" hidden="1"/>
    <cellStyle name="Hyperlink" xfId="211" builtinId="8" hidden="1"/>
    <cellStyle name="Hyperlink" xfId="374" builtinId="8" hidden="1"/>
    <cellStyle name="Hyperlink" xfId="380" builtinId="8" hidden="1"/>
    <cellStyle name="Hyperlink" xfId="386" builtinId="8" hidden="1"/>
    <cellStyle name="Hyperlink" xfId="396" builtinId="8" hidden="1"/>
    <cellStyle name="Hyperlink" xfId="398" builtinId="8" hidden="1"/>
    <cellStyle name="Hyperlink" xfId="406" builtinId="8" hidden="1"/>
    <cellStyle name="Hyperlink" xfId="410" builtinId="8" hidden="1"/>
    <cellStyle name="Hyperlink" xfId="418" builtinId="8" hidden="1"/>
    <cellStyle name="Hyperlink" xfId="428" builtinId="8" hidden="1"/>
    <cellStyle name="Hyperlink" xfId="430" builtinId="8" hidden="1"/>
    <cellStyle name="Hyperlink" xfId="444" builtinId="8" hidden="1"/>
    <cellStyle name="Hyperlink" xfId="446" builtinId="8" hidden="1"/>
    <cellStyle name="Hyperlink" xfId="452" builtinId="8" hidden="1"/>
    <cellStyle name="Hyperlink" xfId="436" builtinId="8" hidden="1"/>
    <cellStyle name="Hyperlink" xfId="171" builtinId="8" hidden="1"/>
    <cellStyle name="Hyperlink" xfId="280" builtinId="8" hidden="1"/>
    <cellStyle name="Hyperlink" xfId="37" builtinId="8" hidden="1"/>
    <cellStyle name="Hyperlink" xfId="57" builtinId="8" hidden="1"/>
    <cellStyle name="Hyperlink" xfId="47" builtinId="8" hidden="1"/>
    <cellStyle name="Hyperlink" xfId="83" builtinId="8" hidden="1"/>
    <cellStyle name="Hyperlink" xfId="73" builtinId="8" hidden="1"/>
    <cellStyle name="Hyperlink" xfId="111" builtinId="8" hidden="1"/>
    <cellStyle name="Hyperlink" xfId="197" builtinId="8" hidden="1"/>
    <cellStyle name="Hyperlink" xfId="185" builtinId="8" hidden="1"/>
    <cellStyle name="Hyperlink" xfId="360" builtinId="8" hidden="1"/>
    <cellStyle name="Hyperlink" xfId="272" builtinId="8" hidden="1"/>
    <cellStyle name="Hyperlink" xfId="137" builtinId="8" hidden="1"/>
    <cellStyle name="Hyperlink" xfId="109" builtinId="8" hidden="1"/>
    <cellStyle name="Hyperlink" xfId="231" builtinId="8" hidden="1"/>
    <cellStyle name="Hyperlink" xfId="456" builtinId="8" hidden="1"/>
    <cellStyle name="Hyperlink" xfId="424" builtinId="8" hidden="1"/>
    <cellStyle name="Hyperlink" xfId="462" builtinId="8" hidden="1"/>
    <cellStyle name="Hyperlink" xfId="464" builtinId="8" hidden="1"/>
    <cellStyle name="Hyperlink" xfId="470" builtinId="8"/>
    <cellStyle name="Normal" xfId="0" builtinId="0"/>
    <cellStyle name="Percent" xfId="239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7"/>
  <sheetViews>
    <sheetView tabSelected="1" zoomScale="115" zoomScaleNormal="115" zoomScalePageLayoutView="115" workbookViewId="0">
      <selection activeCell="H7" sqref="H7"/>
    </sheetView>
  </sheetViews>
  <sheetFormatPr defaultColWidth="9.140625" defaultRowHeight="12.75"/>
  <cols>
    <col min="1" max="1" width="9.140625" style="11"/>
    <col min="2" max="2" width="15.5703125" style="11" customWidth="1"/>
    <col min="3" max="3" width="8" style="19" customWidth="1"/>
    <col min="4" max="4" width="9.140625" style="19" customWidth="1"/>
    <col min="5" max="5" width="4.85546875" style="19" customWidth="1"/>
    <col min="6" max="6" width="9.140625" style="19" customWidth="1"/>
    <col min="7" max="7" width="11.85546875" style="19" bestFit="1" customWidth="1"/>
    <col min="8" max="8" width="15.85546875" style="11" customWidth="1"/>
    <col min="9" max="9" width="10.28515625" style="11" bestFit="1" customWidth="1"/>
    <col min="10" max="10" width="10.28515625" style="11" hidden="1" customWidth="1"/>
    <col min="11" max="16384" width="9.140625" style="11"/>
  </cols>
  <sheetData>
    <row r="1" spans="1:13" ht="12.95" customHeight="1">
      <c r="A1" s="12" t="s">
        <v>94</v>
      </c>
      <c r="B1" s="10" t="s">
        <v>10</v>
      </c>
      <c r="C1" s="16" t="s">
        <v>18</v>
      </c>
      <c r="D1" s="16" t="s">
        <v>1</v>
      </c>
      <c r="E1" s="16" t="s">
        <v>2</v>
      </c>
      <c r="F1" s="16" t="s">
        <v>1305</v>
      </c>
      <c r="G1" s="90" t="s">
        <v>3</v>
      </c>
      <c r="H1" s="15" t="s">
        <v>95</v>
      </c>
      <c r="I1" s="15" t="s">
        <v>96</v>
      </c>
      <c r="J1" s="92" t="s">
        <v>97</v>
      </c>
      <c r="K1" s="16">
        <v>35</v>
      </c>
      <c r="L1" s="11">
        <v>10</v>
      </c>
      <c r="M1" s="11">
        <v>1</v>
      </c>
    </row>
    <row r="2" spans="1:13" ht="12.95" customHeight="1">
      <c r="A2" s="16">
        <v>1</v>
      </c>
      <c r="B2" s="94" t="s">
        <v>145</v>
      </c>
      <c r="C2" s="22">
        <v>1</v>
      </c>
      <c r="D2" s="22" t="s">
        <v>108</v>
      </c>
      <c r="E2" s="95" t="s">
        <v>4</v>
      </c>
      <c r="F2" s="22" t="s">
        <v>146</v>
      </c>
      <c r="G2" s="91" t="str">
        <f>+IF(AND(C2&lt;5,E2="F")=TRUE,"DEV GIRLS",IF(AND(C2&lt;5,E2="M")=TRUE,"DEV BOYS",IF(AND(C2&lt;7,E2="F")=TRUE,"JV GIRLS",IF(AND(C2&lt;7,E2="M")=TRUE,"JV BOYS",IF(AND(C2&lt;9,E2="F")=TRUE,"VARSITY GIRLS",IF(AND(C2&lt;9,E2="M")=TRUE,"VARSITY BOYS",0))))))</f>
        <v>DEV GIRLS</v>
      </c>
      <c r="H2" s="12" t="s">
        <v>109</v>
      </c>
      <c r="I2" s="12" t="s">
        <v>108</v>
      </c>
      <c r="J2" s="92" t="s">
        <v>97</v>
      </c>
      <c r="K2" s="133">
        <v>93</v>
      </c>
      <c r="L2" s="11">
        <v>8</v>
      </c>
      <c r="M2" s="11">
        <v>2</v>
      </c>
    </row>
    <row r="3" spans="1:13" ht="15" customHeight="1">
      <c r="A3" s="16">
        <v>2</v>
      </c>
      <c r="B3" s="94" t="s">
        <v>147</v>
      </c>
      <c r="C3" s="22">
        <v>1</v>
      </c>
      <c r="D3" s="22" t="s">
        <v>108</v>
      </c>
      <c r="E3" s="95" t="s">
        <v>4</v>
      </c>
      <c r="F3" s="22" t="s">
        <v>146</v>
      </c>
      <c r="G3" s="91" t="str">
        <f t="shared" ref="G3:G66" si="0">+IF(AND(C3&lt;5,E3="F")=TRUE,"DEV GIRLS",IF(AND(C3&lt;5,E3="M")=TRUE,"DEV BOYS",IF(AND(C3&lt;7,E3="F")=TRUE,"JV GIRLS",IF(AND(C3&lt;7,E3="M")=TRUE,"JV BOYS",IF(AND(C3&lt;9,E3="F")=TRUE,"VARSITY GIRLS",IF(AND(C3&lt;9,E3="M")=TRUE,"VARSITY BOYS",0))))))</f>
        <v>DEV GIRLS</v>
      </c>
      <c r="H3" s="12" t="s">
        <v>110</v>
      </c>
      <c r="I3" s="12" t="s">
        <v>111</v>
      </c>
      <c r="J3" s="92" t="s">
        <v>98</v>
      </c>
      <c r="K3" s="16">
        <v>62</v>
      </c>
      <c r="L3" s="11">
        <v>6</v>
      </c>
      <c r="M3" s="11">
        <v>3</v>
      </c>
    </row>
    <row r="4" spans="1:13">
      <c r="A4" s="16">
        <v>3</v>
      </c>
      <c r="B4" s="94" t="s">
        <v>148</v>
      </c>
      <c r="C4" s="22">
        <v>1</v>
      </c>
      <c r="D4" s="22" t="s">
        <v>108</v>
      </c>
      <c r="E4" s="95" t="s">
        <v>4</v>
      </c>
      <c r="F4" s="22" t="s">
        <v>146</v>
      </c>
      <c r="G4" s="91" t="str">
        <f t="shared" si="0"/>
        <v>DEV GIRLS</v>
      </c>
      <c r="H4" s="12" t="s">
        <v>112</v>
      </c>
      <c r="I4" s="12" t="s">
        <v>113</v>
      </c>
      <c r="J4" s="92" t="s">
        <v>97</v>
      </c>
      <c r="K4" s="16">
        <v>25</v>
      </c>
      <c r="L4" s="11">
        <v>5</v>
      </c>
      <c r="M4" s="11">
        <v>4</v>
      </c>
    </row>
    <row r="5" spans="1:13">
      <c r="A5" s="16">
        <v>4</v>
      </c>
      <c r="B5" s="94" t="s">
        <v>149</v>
      </c>
      <c r="C5" s="22">
        <v>1</v>
      </c>
      <c r="D5" s="22" t="s">
        <v>108</v>
      </c>
      <c r="E5" s="95" t="s">
        <v>4</v>
      </c>
      <c r="F5" s="22" t="s">
        <v>146</v>
      </c>
      <c r="G5" s="91" t="str">
        <f t="shared" si="0"/>
        <v>DEV GIRLS</v>
      </c>
      <c r="H5" s="12" t="s">
        <v>114</v>
      </c>
      <c r="I5" s="12" t="s">
        <v>115</v>
      </c>
      <c r="J5" s="92" t="s">
        <v>97</v>
      </c>
      <c r="K5" s="133">
        <v>36</v>
      </c>
      <c r="L5" s="11">
        <v>4</v>
      </c>
      <c r="M5" s="11">
        <v>5</v>
      </c>
    </row>
    <row r="6" spans="1:13">
      <c r="A6" s="16">
        <v>5</v>
      </c>
      <c r="B6" s="94" t="s">
        <v>150</v>
      </c>
      <c r="C6" s="22">
        <v>1</v>
      </c>
      <c r="D6" s="22" t="s">
        <v>108</v>
      </c>
      <c r="E6" s="95" t="s">
        <v>4</v>
      </c>
      <c r="F6" s="22" t="s">
        <v>146</v>
      </c>
      <c r="G6" s="91" t="str">
        <f t="shared" si="0"/>
        <v>DEV GIRLS</v>
      </c>
      <c r="H6" s="12" t="s">
        <v>116</v>
      </c>
      <c r="I6" s="12" t="s">
        <v>117</v>
      </c>
      <c r="J6" s="92" t="s">
        <v>97</v>
      </c>
      <c r="K6" s="133">
        <v>18</v>
      </c>
      <c r="L6" s="11">
        <v>3</v>
      </c>
      <c r="M6" s="11">
        <v>6</v>
      </c>
    </row>
    <row r="7" spans="1:13" ht="15" customHeight="1">
      <c r="A7" s="16">
        <v>6</v>
      </c>
      <c r="B7" s="94" t="s">
        <v>151</v>
      </c>
      <c r="C7" s="22">
        <v>1</v>
      </c>
      <c r="D7" s="22" t="s">
        <v>108</v>
      </c>
      <c r="E7" s="95" t="s">
        <v>4</v>
      </c>
      <c r="F7" s="22" t="s">
        <v>146</v>
      </c>
      <c r="G7" s="91" t="str">
        <f t="shared" si="0"/>
        <v>DEV GIRLS</v>
      </c>
      <c r="H7" s="12" t="s">
        <v>23</v>
      </c>
      <c r="I7" s="12" t="s">
        <v>24</v>
      </c>
      <c r="J7" s="92" t="s">
        <v>97</v>
      </c>
      <c r="K7" s="133">
        <v>70</v>
      </c>
      <c r="L7" s="11">
        <v>2</v>
      </c>
      <c r="M7" s="11">
        <v>7</v>
      </c>
    </row>
    <row r="8" spans="1:13" ht="15" customHeight="1">
      <c r="A8" s="16">
        <v>7</v>
      </c>
      <c r="B8" s="94" t="s">
        <v>152</v>
      </c>
      <c r="C8" s="22">
        <v>2</v>
      </c>
      <c r="D8" s="22" t="s">
        <v>108</v>
      </c>
      <c r="E8" s="95" t="s">
        <v>4</v>
      </c>
      <c r="F8" s="22" t="s">
        <v>146</v>
      </c>
      <c r="G8" s="91" t="str">
        <f t="shared" si="0"/>
        <v>DEV GIRLS</v>
      </c>
      <c r="H8" s="72" t="s">
        <v>20</v>
      </c>
      <c r="I8" s="68" t="s">
        <v>20</v>
      </c>
      <c r="J8" s="92" t="s">
        <v>97</v>
      </c>
      <c r="K8" s="133">
        <v>35</v>
      </c>
      <c r="L8" s="11">
        <v>1</v>
      </c>
      <c r="M8" s="11">
        <v>8</v>
      </c>
    </row>
    <row r="9" spans="1:13" ht="12.95" customHeight="1">
      <c r="A9" s="16">
        <v>8</v>
      </c>
      <c r="B9" s="94" t="s">
        <v>153</v>
      </c>
      <c r="C9" s="22">
        <v>2</v>
      </c>
      <c r="D9" s="22" t="s">
        <v>108</v>
      </c>
      <c r="E9" s="95" t="s">
        <v>4</v>
      </c>
      <c r="F9" s="22" t="s">
        <v>146</v>
      </c>
      <c r="G9" s="91" t="str">
        <f t="shared" si="0"/>
        <v>DEV GIRLS</v>
      </c>
      <c r="H9" s="72" t="s">
        <v>25</v>
      </c>
      <c r="I9" s="68" t="s">
        <v>25</v>
      </c>
      <c r="J9" s="92" t="s">
        <v>97</v>
      </c>
      <c r="K9" s="133">
        <v>26</v>
      </c>
    </row>
    <row r="10" spans="1:13">
      <c r="A10" s="16">
        <v>9</v>
      </c>
      <c r="B10" s="94" t="s">
        <v>154</v>
      </c>
      <c r="C10" s="22">
        <v>2</v>
      </c>
      <c r="D10" s="22" t="s">
        <v>108</v>
      </c>
      <c r="E10" s="95" t="s">
        <v>4</v>
      </c>
      <c r="F10" s="22" t="s">
        <v>146</v>
      </c>
      <c r="G10" s="91" t="str">
        <f t="shared" si="0"/>
        <v>DEV GIRLS</v>
      </c>
      <c r="H10" s="12" t="s">
        <v>99</v>
      </c>
      <c r="I10" s="12" t="s">
        <v>100</v>
      </c>
      <c r="J10" s="92" t="s">
        <v>97</v>
      </c>
      <c r="K10" s="16">
        <v>35</v>
      </c>
    </row>
    <row r="11" spans="1:13" ht="15" customHeight="1">
      <c r="A11" s="16">
        <v>10</v>
      </c>
      <c r="B11" s="94" t="s">
        <v>155</v>
      </c>
      <c r="C11" s="22">
        <v>2</v>
      </c>
      <c r="D11" s="22" t="s">
        <v>108</v>
      </c>
      <c r="E11" s="95" t="s">
        <v>4</v>
      </c>
      <c r="F11" s="22" t="s">
        <v>146</v>
      </c>
      <c r="G11" s="91" t="str">
        <f t="shared" si="0"/>
        <v>DEV GIRLS</v>
      </c>
      <c r="H11" s="88" t="s">
        <v>118</v>
      </c>
      <c r="I11" s="69" t="s">
        <v>26</v>
      </c>
      <c r="J11" s="92" t="s">
        <v>97</v>
      </c>
      <c r="K11" s="134"/>
      <c r="L11" s="139"/>
    </row>
    <row r="12" spans="1:13" ht="15" customHeight="1">
      <c r="A12" s="16">
        <v>11</v>
      </c>
      <c r="B12" s="94" t="s">
        <v>156</v>
      </c>
      <c r="C12" s="22">
        <v>2</v>
      </c>
      <c r="D12" s="22" t="s">
        <v>108</v>
      </c>
      <c r="E12" s="95" t="s">
        <v>4</v>
      </c>
      <c r="F12" s="22" t="s">
        <v>146</v>
      </c>
      <c r="G12" s="91" t="str">
        <f t="shared" si="0"/>
        <v>DEV GIRLS</v>
      </c>
      <c r="H12" s="15" t="s">
        <v>119</v>
      </c>
      <c r="I12" s="15" t="s">
        <v>120</v>
      </c>
      <c r="J12" s="92" t="s">
        <v>97</v>
      </c>
      <c r="K12" s="16">
        <v>18</v>
      </c>
    </row>
    <row r="13" spans="1:13">
      <c r="A13" s="16">
        <v>12</v>
      </c>
      <c r="B13" s="94" t="s">
        <v>157</v>
      </c>
      <c r="C13" s="22">
        <v>3</v>
      </c>
      <c r="D13" s="22" t="s">
        <v>108</v>
      </c>
      <c r="E13" s="95" t="s">
        <v>4</v>
      </c>
      <c r="F13" s="22" t="s">
        <v>146</v>
      </c>
      <c r="G13" s="91" t="str">
        <f t="shared" si="0"/>
        <v>DEV GIRLS</v>
      </c>
      <c r="H13" s="72" t="s">
        <v>121</v>
      </c>
      <c r="I13" s="68" t="s">
        <v>27</v>
      </c>
      <c r="J13" s="92" t="s">
        <v>97</v>
      </c>
      <c r="K13" s="16">
        <v>11</v>
      </c>
    </row>
    <row r="14" spans="1:13">
      <c r="A14" s="16">
        <v>13</v>
      </c>
      <c r="B14" s="94" t="s">
        <v>158</v>
      </c>
      <c r="C14" s="22">
        <v>3</v>
      </c>
      <c r="D14" s="22" t="s">
        <v>108</v>
      </c>
      <c r="E14" s="95" t="s">
        <v>4</v>
      </c>
      <c r="F14" s="22" t="s">
        <v>146</v>
      </c>
      <c r="G14" s="91" t="str">
        <f t="shared" si="0"/>
        <v>DEV GIRLS</v>
      </c>
      <c r="H14" s="12" t="s">
        <v>122</v>
      </c>
      <c r="I14" s="12" t="s">
        <v>123</v>
      </c>
      <c r="J14" s="92" t="s">
        <v>97</v>
      </c>
      <c r="K14" s="16">
        <v>14</v>
      </c>
    </row>
    <row r="15" spans="1:13">
      <c r="A15" s="16">
        <v>14</v>
      </c>
      <c r="B15" s="94" t="s">
        <v>159</v>
      </c>
      <c r="C15" s="22">
        <v>3</v>
      </c>
      <c r="D15" s="22" t="s">
        <v>108</v>
      </c>
      <c r="E15" s="95" t="s">
        <v>4</v>
      </c>
      <c r="F15" s="22" t="s">
        <v>146</v>
      </c>
      <c r="G15" s="91" t="str">
        <f t="shared" si="0"/>
        <v>DEV GIRLS</v>
      </c>
      <c r="H15" s="72" t="s">
        <v>101</v>
      </c>
      <c r="I15" s="68" t="s">
        <v>28</v>
      </c>
      <c r="J15" s="92" t="s">
        <v>97</v>
      </c>
      <c r="K15" s="133">
        <v>36</v>
      </c>
    </row>
    <row r="16" spans="1:13">
      <c r="A16" s="16">
        <v>15</v>
      </c>
      <c r="B16" s="94" t="s">
        <v>160</v>
      </c>
      <c r="C16" s="22">
        <v>3</v>
      </c>
      <c r="D16" s="22" t="s">
        <v>108</v>
      </c>
      <c r="E16" s="95" t="s">
        <v>4</v>
      </c>
      <c r="F16" s="22" t="s">
        <v>146</v>
      </c>
      <c r="G16" s="91" t="str">
        <f t="shared" si="0"/>
        <v>DEV GIRLS</v>
      </c>
      <c r="H16" s="71" t="s">
        <v>31</v>
      </c>
      <c r="I16" s="70" t="s">
        <v>32</v>
      </c>
      <c r="J16" s="67" t="s">
        <v>97</v>
      </c>
      <c r="K16" s="16">
        <v>31</v>
      </c>
    </row>
    <row r="17" spans="1:11">
      <c r="A17" s="16">
        <v>16</v>
      </c>
      <c r="B17" s="94" t="s">
        <v>161</v>
      </c>
      <c r="C17" s="22">
        <v>3</v>
      </c>
      <c r="D17" s="22" t="s">
        <v>108</v>
      </c>
      <c r="E17" s="95" t="s">
        <v>4</v>
      </c>
      <c r="F17" s="22" t="s">
        <v>146</v>
      </c>
      <c r="G17" s="91" t="str">
        <f t="shared" si="0"/>
        <v>DEV GIRLS</v>
      </c>
      <c r="H17" s="72" t="s">
        <v>33</v>
      </c>
      <c r="I17" s="68" t="s">
        <v>34</v>
      </c>
      <c r="J17" s="92" t="s">
        <v>97</v>
      </c>
      <c r="K17" s="16">
        <v>49</v>
      </c>
    </row>
    <row r="18" spans="1:11" ht="15" customHeight="1">
      <c r="A18" s="16">
        <v>17</v>
      </c>
      <c r="B18" s="94" t="s">
        <v>162</v>
      </c>
      <c r="C18" s="22">
        <v>3</v>
      </c>
      <c r="D18" s="22" t="s">
        <v>108</v>
      </c>
      <c r="E18" s="95" t="s">
        <v>4</v>
      </c>
      <c r="F18" s="22" t="s">
        <v>146</v>
      </c>
      <c r="G18" s="91" t="str">
        <f t="shared" si="0"/>
        <v>DEV GIRLS</v>
      </c>
      <c r="H18" s="88" t="s">
        <v>35</v>
      </c>
      <c r="I18" s="69" t="s">
        <v>36</v>
      </c>
      <c r="J18" s="92" t="s">
        <v>97</v>
      </c>
      <c r="K18" s="133">
        <v>35</v>
      </c>
    </row>
    <row r="19" spans="1:11">
      <c r="A19" s="16">
        <v>18</v>
      </c>
      <c r="B19" s="94" t="s">
        <v>163</v>
      </c>
      <c r="C19" s="22">
        <v>3</v>
      </c>
      <c r="D19" s="22" t="s">
        <v>108</v>
      </c>
      <c r="E19" s="95" t="s">
        <v>4</v>
      </c>
      <c r="F19" s="22" t="s">
        <v>146</v>
      </c>
      <c r="G19" s="91" t="str">
        <f t="shared" si="0"/>
        <v>DEV GIRLS</v>
      </c>
      <c r="H19" s="72" t="s">
        <v>37</v>
      </c>
      <c r="I19" s="68" t="s">
        <v>38</v>
      </c>
      <c r="J19" s="92" t="s">
        <v>97</v>
      </c>
      <c r="K19" s="16"/>
    </row>
    <row r="20" spans="1:11" ht="15" customHeight="1">
      <c r="A20" s="16">
        <v>19</v>
      </c>
      <c r="B20" s="94" t="s">
        <v>164</v>
      </c>
      <c r="C20" s="22">
        <v>3</v>
      </c>
      <c r="D20" s="22" t="s">
        <v>108</v>
      </c>
      <c r="E20" s="95" t="s">
        <v>4</v>
      </c>
      <c r="F20" s="22" t="s">
        <v>146</v>
      </c>
      <c r="G20" s="91" t="str">
        <f t="shared" si="0"/>
        <v>DEV GIRLS</v>
      </c>
      <c r="H20" s="88" t="s">
        <v>39</v>
      </c>
      <c r="I20" s="69" t="s">
        <v>40</v>
      </c>
      <c r="J20" s="92" t="s">
        <v>97</v>
      </c>
      <c r="K20" s="16">
        <v>8</v>
      </c>
    </row>
    <row r="21" spans="1:11" ht="15" customHeight="1">
      <c r="A21" s="16">
        <v>20</v>
      </c>
      <c r="B21" s="94" t="s">
        <v>165</v>
      </c>
      <c r="C21" s="22">
        <v>4</v>
      </c>
      <c r="D21" s="22" t="s">
        <v>108</v>
      </c>
      <c r="E21" s="95" t="s">
        <v>4</v>
      </c>
      <c r="F21" s="22" t="s">
        <v>146</v>
      </c>
      <c r="G21" s="91" t="str">
        <f t="shared" si="0"/>
        <v>DEV GIRLS</v>
      </c>
      <c r="H21" s="88" t="s">
        <v>41</v>
      </c>
      <c r="I21" s="69" t="s">
        <v>42</v>
      </c>
      <c r="J21" s="11" t="s">
        <v>97</v>
      </c>
      <c r="K21" s="16">
        <v>75</v>
      </c>
    </row>
    <row r="22" spans="1:11" ht="15" customHeight="1">
      <c r="A22" s="16">
        <v>21</v>
      </c>
      <c r="B22" s="94" t="s">
        <v>166</v>
      </c>
      <c r="C22" s="22">
        <v>4</v>
      </c>
      <c r="D22" s="22" t="s">
        <v>108</v>
      </c>
      <c r="E22" s="95" t="s">
        <v>4</v>
      </c>
      <c r="F22" s="22" t="s">
        <v>146</v>
      </c>
      <c r="G22" s="91" t="str">
        <f t="shared" si="0"/>
        <v>DEV GIRLS</v>
      </c>
      <c r="H22" s="88" t="s">
        <v>43</v>
      </c>
      <c r="I22" s="69" t="s">
        <v>19</v>
      </c>
      <c r="J22" s="11" t="s">
        <v>97</v>
      </c>
      <c r="K22" s="16">
        <v>111</v>
      </c>
    </row>
    <row r="23" spans="1:11" ht="15" customHeight="1">
      <c r="A23" s="16">
        <v>22</v>
      </c>
      <c r="B23" s="94" t="s">
        <v>167</v>
      </c>
      <c r="C23" s="22">
        <v>1</v>
      </c>
      <c r="D23" s="22" t="s">
        <v>108</v>
      </c>
      <c r="E23" s="95" t="s">
        <v>5</v>
      </c>
      <c r="F23" s="22" t="s">
        <v>146</v>
      </c>
      <c r="G23" s="91" t="str">
        <f t="shared" si="0"/>
        <v>DEV BOYS</v>
      </c>
      <c r="H23" s="72" t="s">
        <v>44</v>
      </c>
      <c r="I23" s="68" t="s">
        <v>45</v>
      </c>
      <c r="K23" s="16">
        <v>21</v>
      </c>
    </row>
    <row r="24" spans="1:11" ht="15" customHeight="1">
      <c r="A24" s="16">
        <v>23</v>
      </c>
      <c r="B24" s="94" t="s">
        <v>168</v>
      </c>
      <c r="C24" s="22">
        <v>1</v>
      </c>
      <c r="D24" s="22" t="s">
        <v>108</v>
      </c>
      <c r="E24" s="95" t="s">
        <v>5</v>
      </c>
      <c r="F24" s="22" t="s">
        <v>146</v>
      </c>
      <c r="G24" s="91" t="str">
        <f t="shared" si="0"/>
        <v>DEV BOYS</v>
      </c>
      <c r="H24" s="72" t="s">
        <v>102</v>
      </c>
      <c r="I24" s="68" t="s">
        <v>103</v>
      </c>
      <c r="K24" s="133">
        <v>60</v>
      </c>
    </row>
    <row r="25" spans="1:11" ht="15" customHeight="1">
      <c r="A25" s="16">
        <v>24</v>
      </c>
      <c r="B25" s="94" t="s">
        <v>169</v>
      </c>
      <c r="C25" s="22">
        <v>1</v>
      </c>
      <c r="D25" s="22" t="s">
        <v>108</v>
      </c>
      <c r="E25" s="95" t="s">
        <v>5</v>
      </c>
      <c r="F25" s="22" t="s">
        <v>146</v>
      </c>
      <c r="G25" s="91" t="str">
        <f t="shared" si="0"/>
        <v>DEV BOYS</v>
      </c>
      <c r="H25" s="71" t="s">
        <v>46</v>
      </c>
      <c r="I25" s="70" t="s">
        <v>47</v>
      </c>
      <c r="K25" s="16">
        <v>33</v>
      </c>
    </row>
    <row r="26" spans="1:11">
      <c r="A26" s="16">
        <v>25</v>
      </c>
      <c r="B26" s="94" t="s">
        <v>170</v>
      </c>
      <c r="C26" s="22">
        <v>1</v>
      </c>
      <c r="D26" s="22" t="s">
        <v>108</v>
      </c>
      <c r="E26" s="95" t="s">
        <v>5</v>
      </c>
      <c r="F26" s="22" t="s">
        <v>146</v>
      </c>
      <c r="G26" s="91" t="str">
        <f t="shared" si="0"/>
        <v>DEV BOYS</v>
      </c>
      <c r="K26" s="135">
        <f>SUM(K1:K25)</f>
        <v>937</v>
      </c>
    </row>
    <row r="27" spans="1:11" ht="15" customHeight="1">
      <c r="A27" s="16">
        <v>26</v>
      </c>
      <c r="B27" s="94" t="s">
        <v>171</v>
      </c>
      <c r="C27" s="22">
        <v>1</v>
      </c>
      <c r="D27" s="22" t="s">
        <v>108</v>
      </c>
      <c r="E27" s="95" t="s">
        <v>5</v>
      </c>
      <c r="F27" s="22" t="s">
        <v>146</v>
      </c>
      <c r="G27" s="91" t="str">
        <f t="shared" si="0"/>
        <v>DEV BOYS</v>
      </c>
    </row>
    <row r="28" spans="1:11">
      <c r="A28" s="16">
        <v>27</v>
      </c>
      <c r="B28" s="94" t="s">
        <v>172</v>
      </c>
      <c r="C28" s="22">
        <v>2</v>
      </c>
      <c r="D28" s="22" t="s">
        <v>108</v>
      </c>
      <c r="E28" s="95" t="s">
        <v>5</v>
      </c>
      <c r="F28" s="22" t="s">
        <v>146</v>
      </c>
      <c r="G28" s="91" t="str">
        <f t="shared" si="0"/>
        <v>DEV BOYS</v>
      </c>
    </row>
    <row r="29" spans="1:11" ht="15" customHeight="1">
      <c r="A29" s="16">
        <v>28</v>
      </c>
      <c r="B29" s="94" t="s">
        <v>173</v>
      </c>
      <c r="C29" s="22">
        <v>2</v>
      </c>
      <c r="D29" s="22" t="s">
        <v>108</v>
      </c>
      <c r="E29" s="95" t="s">
        <v>5</v>
      </c>
      <c r="F29" s="22" t="s">
        <v>146</v>
      </c>
      <c r="G29" s="91" t="str">
        <f t="shared" si="0"/>
        <v>DEV BOYS</v>
      </c>
    </row>
    <row r="30" spans="1:11">
      <c r="A30" s="16">
        <v>29</v>
      </c>
      <c r="B30" s="94" t="s">
        <v>174</v>
      </c>
      <c r="C30" s="22">
        <v>2</v>
      </c>
      <c r="D30" s="22" t="s">
        <v>108</v>
      </c>
      <c r="E30" s="95" t="s">
        <v>5</v>
      </c>
      <c r="F30" s="22" t="s">
        <v>146</v>
      </c>
      <c r="G30" s="91" t="str">
        <f t="shared" si="0"/>
        <v>DEV BOYS</v>
      </c>
      <c r="H30" s="72"/>
      <c r="I30" s="68"/>
    </row>
    <row r="31" spans="1:11">
      <c r="A31" s="16">
        <v>30</v>
      </c>
      <c r="B31" s="94" t="s">
        <v>175</v>
      </c>
      <c r="C31" s="22">
        <v>2</v>
      </c>
      <c r="D31" s="22" t="s">
        <v>108</v>
      </c>
      <c r="E31" s="95" t="s">
        <v>5</v>
      </c>
      <c r="F31" s="22" t="s">
        <v>146</v>
      </c>
      <c r="G31" s="91" t="str">
        <f t="shared" si="0"/>
        <v>DEV BOYS</v>
      </c>
    </row>
    <row r="32" spans="1:11">
      <c r="A32" s="16">
        <v>31</v>
      </c>
      <c r="B32" s="94" t="s">
        <v>176</v>
      </c>
      <c r="C32" s="22">
        <v>2</v>
      </c>
      <c r="D32" s="22" t="s">
        <v>108</v>
      </c>
      <c r="E32" s="95" t="s">
        <v>5</v>
      </c>
      <c r="F32" s="22" t="s">
        <v>146</v>
      </c>
      <c r="G32" s="91" t="str">
        <f t="shared" si="0"/>
        <v>DEV BOYS</v>
      </c>
    </row>
    <row r="33" spans="1:7">
      <c r="A33" s="16">
        <v>32</v>
      </c>
      <c r="B33" s="94" t="s">
        <v>177</v>
      </c>
      <c r="C33" s="22">
        <v>3</v>
      </c>
      <c r="D33" s="22" t="s">
        <v>108</v>
      </c>
      <c r="E33" s="95" t="s">
        <v>5</v>
      </c>
      <c r="F33" s="22" t="s">
        <v>146</v>
      </c>
      <c r="G33" s="91" t="str">
        <f t="shared" si="0"/>
        <v>DEV BOYS</v>
      </c>
    </row>
    <row r="34" spans="1:7">
      <c r="A34" s="16">
        <v>33</v>
      </c>
      <c r="B34" s="94" t="s">
        <v>178</v>
      </c>
      <c r="C34" s="22">
        <v>3</v>
      </c>
      <c r="D34" s="22" t="s">
        <v>108</v>
      </c>
      <c r="E34" s="95" t="s">
        <v>5</v>
      </c>
      <c r="F34" s="22" t="s">
        <v>146</v>
      </c>
      <c r="G34" s="91" t="str">
        <f t="shared" si="0"/>
        <v>DEV BOYS</v>
      </c>
    </row>
    <row r="35" spans="1:7">
      <c r="A35" s="16">
        <v>34</v>
      </c>
      <c r="B35" s="94" t="s">
        <v>179</v>
      </c>
      <c r="C35" s="22">
        <v>3</v>
      </c>
      <c r="D35" s="22" t="s">
        <v>108</v>
      </c>
      <c r="E35" s="95" t="s">
        <v>5</v>
      </c>
      <c r="F35" s="22" t="s">
        <v>146</v>
      </c>
      <c r="G35" s="91" t="str">
        <f t="shared" si="0"/>
        <v>DEV BOYS</v>
      </c>
    </row>
    <row r="36" spans="1:7">
      <c r="A36" s="16">
        <v>35</v>
      </c>
      <c r="B36" s="94" t="s">
        <v>180</v>
      </c>
      <c r="C36" s="22">
        <v>3</v>
      </c>
      <c r="D36" s="22" t="s">
        <v>108</v>
      </c>
      <c r="E36" s="95" t="s">
        <v>5</v>
      </c>
      <c r="F36" s="22" t="s">
        <v>146</v>
      </c>
      <c r="G36" s="91" t="str">
        <f t="shared" si="0"/>
        <v>DEV BOYS</v>
      </c>
    </row>
    <row r="37" spans="1:7">
      <c r="A37" s="16">
        <v>36</v>
      </c>
      <c r="B37" s="94" t="s">
        <v>181</v>
      </c>
      <c r="C37" s="22">
        <v>3</v>
      </c>
      <c r="D37" s="22" t="s">
        <v>108</v>
      </c>
      <c r="E37" s="95" t="s">
        <v>5</v>
      </c>
      <c r="F37" s="22" t="s">
        <v>146</v>
      </c>
      <c r="G37" s="91" t="str">
        <f t="shared" si="0"/>
        <v>DEV BOYS</v>
      </c>
    </row>
    <row r="38" spans="1:7">
      <c r="A38" s="16">
        <v>37</v>
      </c>
      <c r="B38" s="94" t="s">
        <v>182</v>
      </c>
      <c r="C38" s="22">
        <v>3</v>
      </c>
      <c r="D38" s="22" t="s">
        <v>108</v>
      </c>
      <c r="E38" s="95" t="s">
        <v>5</v>
      </c>
      <c r="F38" s="22" t="s">
        <v>146</v>
      </c>
      <c r="G38" s="91" t="str">
        <f t="shared" si="0"/>
        <v>DEV BOYS</v>
      </c>
    </row>
    <row r="39" spans="1:7">
      <c r="A39" s="16">
        <v>38</v>
      </c>
      <c r="B39" s="94" t="s">
        <v>183</v>
      </c>
      <c r="C39" s="22">
        <v>3</v>
      </c>
      <c r="D39" s="22" t="s">
        <v>108</v>
      </c>
      <c r="E39" s="95" t="s">
        <v>5</v>
      </c>
      <c r="F39" s="22" t="s">
        <v>146</v>
      </c>
      <c r="G39" s="91" t="str">
        <f t="shared" si="0"/>
        <v>DEV BOYS</v>
      </c>
    </row>
    <row r="40" spans="1:7">
      <c r="A40" s="16">
        <v>39</v>
      </c>
      <c r="B40" s="94" t="s">
        <v>184</v>
      </c>
      <c r="C40" s="22">
        <v>4</v>
      </c>
      <c r="D40" s="22" t="s">
        <v>108</v>
      </c>
      <c r="E40" s="95" t="s">
        <v>5</v>
      </c>
      <c r="F40" s="22" t="s">
        <v>146</v>
      </c>
      <c r="G40" s="91" t="str">
        <f t="shared" si="0"/>
        <v>DEV BOYS</v>
      </c>
    </row>
    <row r="41" spans="1:7">
      <c r="A41" s="16">
        <v>40</v>
      </c>
      <c r="B41" s="94" t="s">
        <v>185</v>
      </c>
      <c r="C41" s="22">
        <v>4</v>
      </c>
      <c r="D41" s="22" t="s">
        <v>108</v>
      </c>
      <c r="E41" s="95" t="s">
        <v>5</v>
      </c>
      <c r="F41" s="22" t="s">
        <v>146</v>
      </c>
      <c r="G41" s="91" t="str">
        <f t="shared" si="0"/>
        <v>DEV BOYS</v>
      </c>
    </row>
    <row r="42" spans="1:7">
      <c r="A42" s="16">
        <v>41</v>
      </c>
      <c r="B42" s="94" t="s">
        <v>186</v>
      </c>
      <c r="C42" s="22">
        <v>4</v>
      </c>
      <c r="D42" s="22" t="s">
        <v>108</v>
      </c>
      <c r="E42" s="95" t="s">
        <v>5</v>
      </c>
      <c r="F42" s="22" t="s">
        <v>146</v>
      </c>
      <c r="G42" s="91" t="str">
        <f t="shared" si="0"/>
        <v>DEV BOYS</v>
      </c>
    </row>
    <row r="43" spans="1:7">
      <c r="A43" s="16">
        <v>42</v>
      </c>
      <c r="B43" s="94" t="s">
        <v>187</v>
      </c>
      <c r="C43" s="22">
        <v>4</v>
      </c>
      <c r="D43" s="22" t="s">
        <v>108</v>
      </c>
      <c r="E43" s="95" t="s">
        <v>5</v>
      </c>
      <c r="F43" s="22" t="s">
        <v>146</v>
      </c>
      <c r="G43" s="91" t="str">
        <f t="shared" si="0"/>
        <v>DEV BOYS</v>
      </c>
    </row>
    <row r="44" spans="1:7">
      <c r="A44" s="16">
        <v>43</v>
      </c>
      <c r="B44" s="94" t="s">
        <v>188</v>
      </c>
      <c r="C44" s="22">
        <v>4</v>
      </c>
      <c r="D44" s="22" t="s">
        <v>108</v>
      </c>
      <c r="E44" s="95" t="s">
        <v>5</v>
      </c>
      <c r="F44" s="22" t="s">
        <v>146</v>
      </c>
      <c r="G44" s="91" t="str">
        <f t="shared" si="0"/>
        <v>DEV BOYS</v>
      </c>
    </row>
    <row r="45" spans="1:7">
      <c r="A45" s="16">
        <v>44</v>
      </c>
      <c r="B45" s="94" t="s">
        <v>189</v>
      </c>
      <c r="C45" s="22">
        <v>4</v>
      </c>
      <c r="D45" s="22" t="s">
        <v>108</v>
      </c>
      <c r="E45" s="95" t="s">
        <v>5</v>
      </c>
      <c r="F45" s="22" t="s">
        <v>146</v>
      </c>
      <c r="G45" s="91" t="str">
        <f t="shared" si="0"/>
        <v>DEV BOYS</v>
      </c>
    </row>
    <row r="46" spans="1:7">
      <c r="A46" s="16">
        <v>45</v>
      </c>
      <c r="B46" s="94" t="s">
        <v>190</v>
      </c>
      <c r="C46" s="22">
        <v>4</v>
      </c>
      <c r="D46" s="22" t="s">
        <v>108</v>
      </c>
      <c r="E46" s="95" t="s">
        <v>5</v>
      </c>
      <c r="F46" s="22" t="s">
        <v>146</v>
      </c>
      <c r="G46" s="91" t="str">
        <f t="shared" si="0"/>
        <v>DEV BOYS</v>
      </c>
    </row>
    <row r="47" spans="1:7">
      <c r="A47" s="16">
        <v>46</v>
      </c>
      <c r="B47" s="94" t="s">
        <v>191</v>
      </c>
      <c r="C47" s="22">
        <v>4</v>
      </c>
      <c r="D47" s="22" t="s">
        <v>108</v>
      </c>
      <c r="E47" s="95" t="s">
        <v>5</v>
      </c>
      <c r="F47" s="22" t="s">
        <v>146</v>
      </c>
      <c r="G47" s="91" t="str">
        <f t="shared" si="0"/>
        <v>DEV BOYS</v>
      </c>
    </row>
    <row r="48" spans="1:7" ht="15" customHeight="1">
      <c r="A48" s="16">
        <v>47</v>
      </c>
      <c r="B48" s="94" t="s">
        <v>192</v>
      </c>
      <c r="C48" s="22">
        <v>5</v>
      </c>
      <c r="D48" s="22" t="s">
        <v>108</v>
      </c>
      <c r="E48" s="95" t="s">
        <v>4</v>
      </c>
      <c r="F48" s="22" t="s">
        <v>21</v>
      </c>
      <c r="G48" s="91" t="str">
        <f t="shared" si="0"/>
        <v>JV GIRLS</v>
      </c>
    </row>
    <row r="49" spans="1:7" ht="15" customHeight="1">
      <c r="A49" s="16">
        <v>48</v>
      </c>
      <c r="B49" s="94" t="s">
        <v>193</v>
      </c>
      <c r="C49" s="22">
        <v>5</v>
      </c>
      <c r="D49" s="22" t="s">
        <v>108</v>
      </c>
      <c r="E49" s="95" t="s">
        <v>4</v>
      </c>
      <c r="F49" s="22" t="s">
        <v>21</v>
      </c>
      <c r="G49" s="91" t="str">
        <f t="shared" si="0"/>
        <v>JV GIRLS</v>
      </c>
    </row>
    <row r="50" spans="1:7">
      <c r="A50" s="16">
        <v>49</v>
      </c>
      <c r="B50" s="94" t="s">
        <v>194</v>
      </c>
      <c r="C50" s="22">
        <v>5</v>
      </c>
      <c r="D50" s="22" t="s">
        <v>108</v>
      </c>
      <c r="E50" s="95" t="s">
        <v>4</v>
      </c>
      <c r="F50" s="22" t="s">
        <v>21</v>
      </c>
      <c r="G50" s="91" t="str">
        <f t="shared" si="0"/>
        <v>JV GIRLS</v>
      </c>
    </row>
    <row r="51" spans="1:7">
      <c r="A51" s="16">
        <v>50</v>
      </c>
      <c r="B51" s="94" t="s">
        <v>195</v>
      </c>
      <c r="C51" s="22">
        <v>5</v>
      </c>
      <c r="D51" s="22" t="s">
        <v>108</v>
      </c>
      <c r="E51" s="95" t="s">
        <v>4</v>
      </c>
      <c r="F51" s="22" t="s">
        <v>21</v>
      </c>
      <c r="G51" s="91" t="str">
        <f t="shared" si="0"/>
        <v>JV GIRLS</v>
      </c>
    </row>
    <row r="52" spans="1:7">
      <c r="A52" s="16">
        <v>51</v>
      </c>
      <c r="B52" s="94" t="s">
        <v>196</v>
      </c>
      <c r="C52" s="22">
        <v>5</v>
      </c>
      <c r="D52" s="22" t="s">
        <v>108</v>
      </c>
      <c r="E52" s="95" t="s">
        <v>4</v>
      </c>
      <c r="F52" s="22" t="s">
        <v>21</v>
      </c>
      <c r="G52" s="91" t="str">
        <f t="shared" si="0"/>
        <v>JV GIRLS</v>
      </c>
    </row>
    <row r="53" spans="1:7">
      <c r="A53" s="16">
        <v>52</v>
      </c>
      <c r="B53" s="94" t="s">
        <v>197</v>
      </c>
      <c r="C53" s="22">
        <v>5</v>
      </c>
      <c r="D53" s="22" t="s">
        <v>108</v>
      </c>
      <c r="E53" s="95" t="s">
        <v>4</v>
      </c>
      <c r="F53" s="22" t="s">
        <v>21</v>
      </c>
      <c r="G53" s="91" t="str">
        <f t="shared" si="0"/>
        <v>JV GIRLS</v>
      </c>
    </row>
    <row r="54" spans="1:7">
      <c r="A54" s="16">
        <v>53</v>
      </c>
      <c r="B54" s="94" t="s">
        <v>198</v>
      </c>
      <c r="C54" s="22">
        <v>5</v>
      </c>
      <c r="D54" s="22" t="s">
        <v>108</v>
      </c>
      <c r="E54" s="95" t="s">
        <v>4</v>
      </c>
      <c r="F54" s="22" t="s">
        <v>21</v>
      </c>
      <c r="G54" s="91" t="str">
        <f t="shared" si="0"/>
        <v>JV GIRLS</v>
      </c>
    </row>
    <row r="55" spans="1:7">
      <c r="A55" s="16">
        <v>54</v>
      </c>
      <c r="B55" s="94" t="s">
        <v>199</v>
      </c>
      <c r="C55" s="22">
        <v>5</v>
      </c>
      <c r="D55" s="22" t="s">
        <v>108</v>
      </c>
      <c r="E55" s="95" t="s">
        <v>4</v>
      </c>
      <c r="F55" s="22" t="s">
        <v>21</v>
      </c>
      <c r="G55" s="91" t="str">
        <f t="shared" si="0"/>
        <v>JV GIRLS</v>
      </c>
    </row>
    <row r="56" spans="1:7">
      <c r="A56" s="16">
        <v>55</v>
      </c>
      <c r="B56" s="94" t="s">
        <v>200</v>
      </c>
      <c r="C56" s="22">
        <v>5</v>
      </c>
      <c r="D56" s="22" t="s">
        <v>108</v>
      </c>
      <c r="E56" s="95" t="s">
        <v>4</v>
      </c>
      <c r="F56" s="22" t="s">
        <v>21</v>
      </c>
      <c r="G56" s="91" t="str">
        <f t="shared" si="0"/>
        <v>JV GIRLS</v>
      </c>
    </row>
    <row r="57" spans="1:7">
      <c r="A57" s="16">
        <v>56</v>
      </c>
      <c r="B57" s="94" t="s">
        <v>201</v>
      </c>
      <c r="C57" s="22">
        <v>5</v>
      </c>
      <c r="D57" s="22" t="s">
        <v>108</v>
      </c>
      <c r="E57" s="95" t="s">
        <v>4</v>
      </c>
      <c r="F57" s="22" t="s">
        <v>21</v>
      </c>
      <c r="G57" s="91" t="str">
        <f t="shared" si="0"/>
        <v>JV GIRLS</v>
      </c>
    </row>
    <row r="58" spans="1:7" ht="12.95" customHeight="1">
      <c r="A58" s="16">
        <v>57</v>
      </c>
      <c r="B58" s="94" t="s">
        <v>202</v>
      </c>
      <c r="C58" s="22">
        <v>5</v>
      </c>
      <c r="D58" s="22" t="s">
        <v>108</v>
      </c>
      <c r="E58" s="95" t="s">
        <v>4</v>
      </c>
      <c r="F58" s="22" t="s">
        <v>21</v>
      </c>
      <c r="G58" s="91" t="str">
        <f t="shared" si="0"/>
        <v>JV GIRLS</v>
      </c>
    </row>
    <row r="59" spans="1:7" ht="15" customHeight="1">
      <c r="A59" s="16">
        <v>58</v>
      </c>
      <c r="B59" s="94" t="s">
        <v>203</v>
      </c>
      <c r="C59" s="22">
        <v>6</v>
      </c>
      <c r="D59" s="22" t="s">
        <v>108</v>
      </c>
      <c r="E59" s="95" t="s">
        <v>4</v>
      </c>
      <c r="F59" s="22" t="s">
        <v>21</v>
      </c>
      <c r="G59" s="91" t="str">
        <f t="shared" si="0"/>
        <v>JV GIRLS</v>
      </c>
    </row>
    <row r="60" spans="1:7">
      <c r="A60" s="16">
        <v>59</v>
      </c>
      <c r="B60" s="94" t="s">
        <v>204</v>
      </c>
      <c r="C60" s="22">
        <v>6</v>
      </c>
      <c r="D60" s="22" t="s">
        <v>108</v>
      </c>
      <c r="E60" s="95" t="s">
        <v>4</v>
      </c>
      <c r="F60" s="22" t="s">
        <v>21</v>
      </c>
      <c r="G60" s="91" t="str">
        <f t="shared" si="0"/>
        <v>JV GIRLS</v>
      </c>
    </row>
    <row r="61" spans="1:7">
      <c r="A61" s="16">
        <v>60</v>
      </c>
      <c r="B61" s="94" t="s">
        <v>205</v>
      </c>
      <c r="C61" s="22">
        <v>6</v>
      </c>
      <c r="D61" s="22" t="s">
        <v>108</v>
      </c>
      <c r="E61" s="95" t="s">
        <v>4</v>
      </c>
      <c r="F61" s="22" t="s">
        <v>21</v>
      </c>
      <c r="G61" s="91" t="str">
        <f t="shared" si="0"/>
        <v>JV GIRLS</v>
      </c>
    </row>
    <row r="62" spans="1:7">
      <c r="A62" s="16">
        <v>61</v>
      </c>
      <c r="B62" s="94" t="s">
        <v>206</v>
      </c>
      <c r="C62" s="22">
        <v>6</v>
      </c>
      <c r="D62" s="22" t="s">
        <v>108</v>
      </c>
      <c r="E62" s="95" t="s">
        <v>4</v>
      </c>
      <c r="F62" s="22" t="s">
        <v>21</v>
      </c>
      <c r="G62" s="91" t="str">
        <f t="shared" si="0"/>
        <v>JV GIRLS</v>
      </c>
    </row>
    <row r="63" spans="1:7">
      <c r="A63" s="16">
        <v>62</v>
      </c>
      <c r="B63" s="94" t="s">
        <v>207</v>
      </c>
      <c r="C63" s="22">
        <v>6</v>
      </c>
      <c r="D63" s="22" t="s">
        <v>108</v>
      </c>
      <c r="E63" s="95" t="s">
        <v>4</v>
      </c>
      <c r="F63" s="22" t="s">
        <v>21</v>
      </c>
      <c r="G63" s="91" t="str">
        <f t="shared" si="0"/>
        <v>JV GIRLS</v>
      </c>
    </row>
    <row r="64" spans="1:7">
      <c r="A64" s="16">
        <v>63</v>
      </c>
      <c r="B64" s="94" t="s">
        <v>208</v>
      </c>
      <c r="C64" s="22">
        <v>6</v>
      </c>
      <c r="D64" s="22" t="s">
        <v>108</v>
      </c>
      <c r="E64" s="95" t="s">
        <v>4</v>
      </c>
      <c r="F64" s="22" t="s">
        <v>21</v>
      </c>
      <c r="G64" s="91" t="str">
        <f t="shared" si="0"/>
        <v>JV GIRLS</v>
      </c>
    </row>
    <row r="65" spans="1:7">
      <c r="A65" s="16">
        <v>64</v>
      </c>
      <c r="B65" s="94" t="s">
        <v>209</v>
      </c>
      <c r="C65" s="22">
        <v>6</v>
      </c>
      <c r="D65" s="22" t="s">
        <v>108</v>
      </c>
      <c r="E65" s="95" t="s">
        <v>4</v>
      </c>
      <c r="F65" s="22" t="s">
        <v>21</v>
      </c>
      <c r="G65" s="91" t="str">
        <f t="shared" si="0"/>
        <v>JV GIRLS</v>
      </c>
    </row>
    <row r="66" spans="1:7" ht="12.95" customHeight="1">
      <c r="A66" s="16">
        <v>65</v>
      </c>
      <c r="B66" s="94" t="s">
        <v>210</v>
      </c>
      <c r="C66" s="22">
        <v>5</v>
      </c>
      <c r="D66" s="22" t="s">
        <v>108</v>
      </c>
      <c r="E66" s="95" t="s">
        <v>5</v>
      </c>
      <c r="F66" s="22" t="s">
        <v>21</v>
      </c>
      <c r="G66" s="91" t="str">
        <f t="shared" si="0"/>
        <v>JV BOYS</v>
      </c>
    </row>
    <row r="67" spans="1:7" ht="12.95" customHeight="1">
      <c r="A67" s="16">
        <v>66</v>
      </c>
      <c r="B67" s="94" t="s">
        <v>211</v>
      </c>
      <c r="C67" s="22">
        <v>5</v>
      </c>
      <c r="D67" s="22" t="s">
        <v>108</v>
      </c>
      <c r="E67" s="95" t="s">
        <v>5</v>
      </c>
      <c r="F67" s="22" t="s">
        <v>21</v>
      </c>
      <c r="G67" s="91" t="str">
        <f t="shared" ref="G67:G130" si="1">+IF(AND(C67&lt;5,E67="F")=TRUE,"DEV GIRLS",IF(AND(C67&lt;5,E67="M")=TRUE,"DEV BOYS",IF(AND(C67&lt;7,E67="F")=TRUE,"JV GIRLS",IF(AND(C67&lt;7,E67="M")=TRUE,"JV BOYS",IF(AND(C67&lt;9,E67="F")=TRUE,"VARSITY GIRLS",IF(AND(C67&lt;9,E67="M")=TRUE,"VARSITY BOYS",0))))))</f>
        <v>JV BOYS</v>
      </c>
    </row>
    <row r="68" spans="1:7">
      <c r="A68" s="16">
        <v>67</v>
      </c>
      <c r="B68" s="94" t="s">
        <v>212</v>
      </c>
      <c r="C68" s="22">
        <v>5</v>
      </c>
      <c r="D68" s="22" t="s">
        <v>108</v>
      </c>
      <c r="E68" s="95" t="s">
        <v>5</v>
      </c>
      <c r="F68" s="22" t="s">
        <v>21</v>
      </c>
      <c r="G68" s="91" t="str">
        <f t="shared" si="1"/>
        <v>JV BOYS</v>
      </c>
    </row>
    <row r="69" spans="1:7">
      <c r="A69" s="16">
        <v>68</v>
      </c>
      <c r="B69" s="94" t="s">
        <v>213</v>
      </c>
      <c r="C69" s="22">
        <v>5</v>
      </c>
      <c r="D69" s="22" t="s">
        <v>108</v>
      </c>
      <c r="E69" s="95" t="s">
        <v>5</v>
      </c>
      <c r="F69" s="22" t="s">
        <v>21</v>
      </c>
      <c r="G69" s="91" t="str">
        <f t="shared" si="1"/>
        <v>JV BOYS</v>
      </c>
    </row>
    <row r="70" spans="1:7">
      <c r="A70" s="16">
        <v>69</v>
      </c>
      <c r="B70" s="94" t="s">
        <v>214</v>
      </c>
      <c r="C70" s="22">
        <v>5</v>
      </c>
      <c r="D70" s="22" t="s">
        <v>108</v>
      </c>
      <c r="E70" s="95" t="s">
        <v>5</v>
      </c>
      <c r="F70" s="22" t="s">
        <v>21</v>
      </c>
      <c r="G70" s="91" t="str">
        <f t="shared" si="1"/>
        <v>JV BOYS</v>
      </c>
    </row>
    <row r="71" spans="1:7">
      <c r="A71" s="16">
        <v>70</v>
      </c>
      <c r="B71" s="94" t="s">
        <v>215</v>
      </c>
      <c r="C71" s="22">
        <v>5</v>
      </c>
      <c r="D71" s="22" t="s">
        <v>108</v>
      </c>
      <c r="E71" s="95" t="s">
        <v>5</v>
      </c>
      <c r="F71" s="22" t="s">
        <v>21</v>
      </c>
      <c r="G71" s="91" t="str">
        <f t="shared" si="1"/>
        <v>JV BOYS</v>
      </c>
    </row>
    <row r="72" spans="1:7">
      <c r="A72" s="16">
        <v>71</v>
      </c>
      <c r="B72" s="94" t="s">
        <v>216</v>
      </c>
      <c r="C72" s="22">
        <v>6</v>
      </c>
      <c r="D72" s="22" t="s">
        <v>108</v>
      </c>
      <c r="E72" s="95" t="s">
        <v>5</v>
      </c>
      <c r="F72" s="22" t="s">
        <v>21</v>
      </c>
      <c r="G72" s="91" t="str">
        <f t="shared" si="1"/>
        <v>JV BOYS</v>
      </c>
    </row>
    <row r="73" spans="1:7" ht="15" customHeight="1">
      <c r="A73" s="16">
        <v>72</v>
      </c>
      <c r="B73" s="94" t="s">
        <v>217</v>
      </c>
      <c r="C73" s="22">
        <v>6</v>
      </c>
      <c r="D73" s="22" t="s">
        <v>108</v>
      </c>
      <c r="E73" s="95" t="s">
        <v>5</v>
      </c>
      <c r="F73" s="22" t="s">
        <v>21</v>
      </c>
      <c r="G73" s="91" t="str">
        <f t="shared" si="1"/>
        <v>JV BOYS</v>
      </c>
    </row>
    <row r="74" spans="1:7">
      <c r="A74" s="16">
        <v>73</v>
      </c>
      <c r="B74" s="94" t="s">
        <v>218</v>
      </c>
      <c r="C74" s="22">
        <v>6</v>
      </c>
      <c r="D74" s="22" t="s">
        <v>108</v>
      </c>
      <c r="E74" s="95" t="s">
        <v>5</v>
      </c>
      <c r="F74" s="22" t="s">
        <v>21</v>
      </c>
      <c r="G74" s="91" t="str">
        <f t="shared" si="1"/>
        <v>JV BOYS</v>
      </c>
    </row>
    <row r="75" spans="1:7">
      <c r="A75" s="16">
        <v>74</v>
      </c>
      <c r="B75" s="94" t="s">
        <v>219</v>
      </c>
      <c r="C75" s="22">
        <v>6</v>
      </c>
      <c r="D75" s="22" t="s">
        <v>108</v>
      </c>
      <c r="E75" s="95" t="s">
        <v>5</v>
      </c>
      <c r="F75" s="22" t="s">
        <v>21</v>
      </c>
      <c r="G75" s="91" t="str">
        <f t="shared" si="1"/>
        <v>JV BOYS</v>
      </c>
    </row>
    <row r="76" spans="1:7" ht="15" customHeight="1">
      <c r="A76" s="16">
        <v>75</v>
      </c>
      <c r="B76" s="94" t="s">
        <v>220</v>
      </c>
      <c r="C76" s="22">
        <v>6</v>
      </c>
      <c r="D76" s="22" t="s">
        <v>108</v>
      </c>
      <c r="E76" s="95" t="s">
        <v>5</v>
      </c>
      <c r="F76" s="22" t="s">
        <v>21</v>
      </c>
      <c r="G76" s="91" t="str">
        <f t="shared" si="1"/>
        <v>JV BOYS</v>
      </c>
    </row>
    <row r="77" spans="1:7">
      <c r="A77" s="16">
        <v>76</v>
      </c>
      <c r="B77" s="94" t="s">
        <v>221</v>
      </c>
      <c r="C77" s="22">
        <v>6</v>
      </c>
      <c r="D77" s="22" t="s">
        <v>108</v>
      </c>
      <c r="E77" s="95" t="s">
        <v>5</v>
      </c>
      <c r="F77" s="22" t="s">
        <v>21</v>
      </c>
      <c r="G77" s="91" t="str">
        <f t="shared" si="1"/>
        <v>JV BOYS</v>
      </c>
    </row>
    <row r="78" spans="1:7">
      <c r="A78" s="16">
        <v>77</v>
      </c>
      <c r="B78" s="94" t="s">
        <v>222</v>
      </c>
      <c r="C78" s="22">
        <v>6</v>
      </c>
      <c r="D78" s="22" t="s">
        <v>108</v>
      </c>
      <c r="E78" s="95" t="s">
        <v>5</v>
      </c>
      <c r="F78" s="22" t="s">
        <v>21</v>
      </c>
      <c r="G78" s="91" t="str">
        <f t="shared" si="1"/>
        <v>JV BOYS</v>
      </c>
    </row>
    <row r="79" spans="1:7">
      <c r="A79" s="16">
        <v>78</v>
      </c>
      <c r="B79" s="94" t="s">
        <v>223</v>
      </c>
      <c r="C79" s="22">
        <v>7</v>
      </c>
      <c r="D79" s="22" t="s">
        <v>108</v>
      </c>
      <c r="E79" s="95" t="s">
        <v>4</v>
      </c>
      <c r="F79" s="22" t="s">
        <v>22</v>
      </c>
      <c r="G79" s="91" t="str">
        <f t="shared" si="1"/>
        <v>VARSITY GIRLS</v>
      </c>
    </row>
    <row r="80" spans="1:7">
      <c r="A80" s="16">
        <v>79</v>
      </c>
      <c r="B80" s="94" t="s">
        <v>224</v>
      </c>
      <c r="C80" s="22">
        <v>7</v>
      </c>
      <c r="D80" s="22" t="s">
        <v>108</v>
      </c>
      <c r="E80" s="95" t="s">
        <v>4</v>
      </c>
      <c r="F80" s="22" t="s">
        <v>22</v>
      </c>
      <c r="G80" s="91" t="str">
        <f t="shared" si="1"/>
        <v>VARSITY GIRLS</v>
      </c>
    </row>
    <row r="81" spans="1:7">
      <c r="A81" s="16">
        <v>80</v>
      </c>
      <c r="B81" s="94" t="s">
        <v>225</v>
      </c>
      <c r="C81" s="22">
        <v>7</v>
      </c>
      <c r="D81" s="22" t="s">
        <v>108</v>
      </c>
      <c r="E81" s="95" t="s">
        <v>4</v>
      </c>
      <c r="F81" s="22" t="s">
        <v>22</v>
      </c>
      <c r="G81" s="91" t="str">
        <f t="shared" si="1"/>
        <v>VARSITY GIRLS</v>
      </c>
    </row>
    <row r="82" spans="1:7" ht="15" customHeight="1">
      <c r="A82" s="16">
        <v>81</v>
      </c>
      <c r="B82" s="94" t="s">
        <v>226</v>
      </c>
      <c r="C82" s="22">
        <v>7</v>
      </c>
      <c r="D82" s="22" t="s">
        <v>108</v>
      </c>
      <c r="E82" s="95" t="s">
        <v>4</v>
      </c>
      <c r="F82" s="22" t="s">
        <v>22</v>
      </c>
      <c r="G82" s="91" t="str">
        <f t="shared" si="1"/>
        <v>VARSITY GIRLS</v>
      </c>
    </row>
    <row r="83" spans="1:7">
      <c r="A83" s="16">
        <v>82</v>
      </c>
      <c r="B83" s="94" t="s">
        <v>227</v>
      </c>
      <c r="C83" s="22">
        <v>7</v>
      </c>
      <c r="D83" s="22" t="s">
        <v>108</v>
      </c>
      <c r="E83" s="95" t="s">
        <v>4</v>
      </c>
      <c r="F83" s="22" t="s">
        <v>22</v>
      </c>
      <c r="G83" s="91" t="str">
        <f t="shared" si="1"/>
        <v>VARSITY GIRLS</v>
      </c>
    </row>
    <row r="84" spans="1:7">
      <c r="A84" s="16">
        <v>83</v>
      </c>
      <c r="B84" s="94" t="s">
        <v>228</v>
      </c>
      <c r="C84" s="22">
        <v>7</v>
      </c>
      <c r="D84" s="22" t="s">
        <v>108</v>
      </c>
      <c r="E84" s="95" t="s">
        <v>4</v>
      </c>
      <c r="F84" s="22" t="s">
        <v>22</v>
      </c>
      <c r="G84" s="91" t="str">
        <f t="shared" si="1"/>
        <v>VARSITY GIRLS</v>
      </c>
    </row>
    <row r="85" spans="1:7">
      <c r="A85" s="16">
        <v>84</v>
      </c>
      <c r="B85" s="94" t="s">
        <v>229</v>
      </c>
      <c r="C85" s="22">
        <v>8</v>
      </c>
      <c r="D85" s="22" t="s">
        <v>108</v>
      </c>
      <c r="E85" s="95" t="s">
        <v>4</v>
      </c>
      <c r="F85" s="22" t="s">
        <v>22</v>
      </c>
      <c r="G85" s="91" t="str">
        <f t="shared" si="1"/>
        <v>VARSITY GIRLS</v>
      </c>
    </row>
    <row r="86" spans="1:7">
      <c r="A86" s="16">
        <v>85</v>
      </c>
      <c r="B86" s="94" t="s">
        <v>230</v>
      </c>
      <c r="C86" s="22">
        <v>8</v>
      </c>
      <c r="D86" s="22" t="s">
        <v>108</v>
      </c>
      <c r="E86" s="95" t="s">
        <v>4</v>
      </c>
      <c r="F86" s="22" t="s">
        <v>22</v>
      </c>
      <c r="G86" s="91" t="str">
        <f t="shared" si="1"/>
        <v>VARSITY GIRLS</v>
      </c>
    </row>
    <row r="87" spans="1:7">
      <c r="A87" s="16">
        <v>86</v>
      </c>
      <c r="B87" s="94" t="s">
        <v>231</v>
      </c>
      <c r="C87" s="22">
        <v>8</v>
      </c>
      <c r="D87" s="22" t="s">
        <v>108</v>
      </c>
      <c r="E87" s="95" t="s">
        <v>4</v>
      </c>
      <c r="F87" s="22" t="s">
        <v>22</v>
      </c>
      <c r="G87" s="91" t="str">
        <f t="shared" si="1"/>
        <v>VARSITY GIRLS</v>
      </c>
    </row>
    <row r="88" spans="1:7">
      <c r="A88" s="16">
        <v>87</v>
      </c>
      <c r="B88" s="94" t="s">
        <v>232</v>
      </c>
      <c r="C88" s="22">
        <v>8</v>
      </c>
      <c r="D88" s="22" t="s">
        <v>108</v>
      </c>
      <c r="E88" s="95" t="s">
        <v>4</v>
      </c>
      <c r="F88" s="22" t="s">
        <v>22</v>
      </c>
      <c r="G88" s="91" t="str">
        <f t="shared" si="1"/>
        <v>VARSITY GIRLS</v>
      </c>
    </row>
    <row r="89" spans="1:7">
      <c r="A89" s="16">
        <v>88</v>
      </c>
      <c r="B89" s="94" t="s">
        <v>233</v>
      </c>
      <c r="C89" s="22">
        <v>8</v>
      </c>
      <c r="D89" s="22" t="s">
        <v>108</v>
      </c>
      <c r="E89" s="95" t="s">
        <v>4</v>
      </c>
      <c r="F89" s="22" t="s">
        <v>22</v>
      </c>
      <c r="G89" s="91" t="str">
        <f t="shared" si="1"/>
        <v>VARSITY GIRLS</v>
      </c>
    </row>
    <row r="90" spans="1:7">
      <c r="A90" s="16">
        <v>89</v>
      </c>
      <c r="B90" s="94" t="s">
        <v>234</v>
      </c>
      <c r="C90" s="22">
        <v>7</v>
      </c>
      <c r="D90" s="22" t="s">
        <v>108</v>
      </c>
      <c r="E90" s="95" t="s">
        <v>5</v>
      </c>
      <c r="F90" s="22" t="s">
        <v>22</v>
      </c>
      <c r="G90" s="91" t="str">
        <f t="shared" si="1"/>
        <v>VARSITY BOYS</v>
      </c>
    </row>
    <row r="91" spans="1:7">
      <c r="A91" s="16">
        <v>90</v>
      </c>
      <c r="B91" s="94" t="s">
        <v>235</v>
      </c>
      <c r="C91" s="22">
        <v>7</v>
      </c>
      <c r="D91" s="22" t="s">
        <v>108</v>
      </c>
      <c r="E91" s="95" t="s">
        <v>5</v>
      </c>
      <c r="F91" s="22" t="s">
        <v>22</v>
      </c>
      <c r="G91" s="91" t="str">
        <f t="shared" si="1"/>
        <v>VARSITY BOYS</v>
      </c>
    </row>
    <row r="92" spans="1:7">
      <c r="A92" s="16">
        <v>91</v>
      </c>
      <c r="B92" s="94" t="s">
        <v>236</v>
      </c>
      <c r="C92" s="22">
        <v>8</v>
      </c>
      <c r="D92" s="22" t="s">
        <v>108</v>
      </c>
      <c r="E92" s="95" t="s">
        <v>5</v>
      </c>
      <c r="F92" s="22" t="s">
        <v>22</v>
      </c>
      <c r="G92" s="91" t="str">
        <f t="shared" si="1"/>
        <v>VARSITY BOYS</v>
      </c>
    </row>
    <row r="93" spans="1:7">
      <c r="A93" s="16">
        <v>92</v>
      </c>
      <c r="B93" s="94" t="s">
        <v>237</v>
      </c>
      <c r="C93" s="22">
        <v>8</v>
      </c>
      <c r="D93" s="22" t="s">
        <v>108</v>
      </c>
      <c r="E93" s="95" t="s">
        <v>5</v>
      </c>
      <c r="F93" s="22" t="s">
        <v>22</v>
      </c>
      <c r="G93" s="91" t="str">
        <f t="shared" si="1"/>
        <v>VARSITY BOYS</v>
      </c>
    </row>
    <row r="94" spans="1:7">
      <c r="A94" s="16">
        <v>93</v>
      </c>
      <c r="B94" s="94" t="s">
        <v>238</v>
      </c>
      <c r="C94" s="22">
        <v>8</v>
      </c>
      <c r="D94" s="22" t="s">
        <v>108</v>
      </c>
      <c r="E94" s="95" t="s">
        <v>5</v>
      </c>
      <c r="F94" s="22" t="s">
        <v>22</v>
      </c>
      <c r="G94" s="91" t="str">
        <f t="shared" si="1"/>
        <v>VARSITY BOYS</v>
      </c>
    </row>
    <row r="95" spans="1:7">
      <c r="A95" s="16"/>
      <c r="B95" s="96"/>
      <c r="C95" s="18"/>
      <c r="D95" s="18"/>
      <c r="E95" s="18"/>
      <c r="F95" s="24"/>
      <c r="G95" s="91">
        <f t="shared" si="1"/>
        <v>0</v>
      </c>
    </row>
    <row r="96" spans="1:7">
      <c r="A96" s="16">
        <v>100</v>
      </c>
      <c r="B96" s="97" t="s">
        <v>239</v>
      </c>
      <c r="C96" s="20">
        <v>2</v>
      </c>
      <c r="D96" s="20" t="s">
        <v>20</v>
      </c>
      <c r="E96" s="20" t="s">
        <v>4</v>
      </c>
      <c r="F96" s="20" t="s">
        <v>146</v>
      </c>
      <c r="G96" s="91" t="str">
        <f t="shared" si="1"/>
        <v>DEV GIRLS</v>
      </c>
    </row>
    <row r="97" spans="1:7">
      <c r="A97" s="16">
        <v>101</v>
      </c>
      <c r="B97" s="97" t="s">
        <v>240</v>
      </c>
      <c r="C97" s="20">
        <v>2</v>
      </c>
      <c r="D97" s="20" t="s">
        <v>20</v>
      </c>
      <c r="E97" s="20" t="s">
        <v>4</v>
      </c>
      <c r="F97" s="20" t="s">
        <v>146</v>
      </c>
      <c r="G97" s="91" t="str">
        <f t="shared" si="1"/>
        <v>DEV GIRLS</v>
      </c>
    </row>
    <row r="98" spans="1:7">
      <c r="A98" s="16">
        <v>102</v>
      </c>
      <c r="B98" s="96" t="s">
        <v>241</v>
      </c>
      <c r="C98" s="18">
        <v>2</v>
      </c>
      <c r="D98" s="18" t="s">
        <v>20</v>
      </c>
      <c r="E98" s="18" t="s">
        <v>4</v>
      </c>
      <c r="F98" s="18" t="s">
        <v>146</v>
      </c>
      <c r="G98" s="91" t="str">
        <f t="shared" si="1"/>
        <v>DEV GIRLS</v>
      </c>
    </row>
    <row r="99" spans="1:7">
      <c r="A99" s="16">
        <v>103</v>
      </c>
      <c r="B99" s="96" t="s">
        <v>242</v>
      </c>
      <c r="C99" s="18">
        <v>2</v>
      </c>
      <c r="D99" s="18" t="s">
        <v>20</v>
      </c>
      <c r="E99" s="18" t="s">
        <v>4</v>
      </c>
      <c r="F99" s="18" t="s">
        <v>146</v>
      </c>
      <c r="G99" s="91" t="str">
        <f t="shared" si="1"/>
        <v>DEV GIRLS</v>
      </c>
    </row>
    <row r="100" spans="1:7">
      <c r="A100" s="16">
        <v>104</v>
      </c>
      <c r="B100" s="96" t="s">
        <v>243</v>
      </c>
      <c r="C100" s="18">
        <v>3</v>
      </c>
      <c r="D100" s="18" t="s">
        <v>20</v>
      </c>
      <c r="E100" s="18" t="s">
        <v>4</v>
      </c>
      <c r="F100" s="18" t="s">
        <v>146</v>
      </c>
      <c r="G100" s="91" t="str">
        <f t="shared" si="1"/>
        <v>DEV GIRLS</v>
      </c>
    </row>
    <row r="101" spans="1:7">
      <c r="A101" s="16">
        <v>105</v>
      </c>
      <c r="B101" s="96" t="s">
        <v>244</v>
      </c>
      <c r="C101" s="18">
        <v>3</v>
      </c>
      <c r="D101" s="18" t="s">
        <v>20</v>
      </c>
      <c r="E101" s="18" t="s">
        <v>4</v>
      </c>
      <c r="F101" s="18" t="s">
        <v>146</v>
      </c>
      <c r="G101" s="91" t="str">
        <f t="shared" si="1"/>
        <v>DEV GIRLS</v>
      </c>
    </row>
    <row r="102" spans="1:7">
      <c r="A102" s="16">
        <v>106</v>
      </c>
      <c r="B102" s="96" t="s">
        <v>245</v>
      </c>
      <c r="C102" s="18">
        <v>3</v>
      </c>
      <c r="D102" s="18" t="s">
        <v>20</v>
      </c>
      <c r="E102" s="18" t="s">
        <v>4</v>
      </c>
      <c r="F102" s="18" t="s">
        <v>146</v>
      </c>
      <c r="G102" s="91" t="str">
        <f t="shared" si="1"/>
        <v>DEV GIRLS</v>
      </c>
    </row>
    <row r="103" spans="1:7">
      <c r="A103" s="16">
        <v>107</v>
      </c>
      <c r="B103" s="96" t="s">
        <v>246</v>
      </c>
      <c r="C103" s="18">
        <v>4</v>
      </c>
      <c r="D103" s="18" t="s">
        <v>20</v>
      </c>
      <c r="E103" s="18" t="s">
        <v>4</v>
      </c>
      <c r="F103" s="18" t="s">
        <v>146</v>
      </c>
      <c r="G103" s="91" t="str">
        <f t="shared" si="1"/>
        <v>DEV GIRLS</v>
      </c>
    </row>
    <row r="104" spans="1:7">
      <c r="A104" s="16">
        <v>108</v>
      </c>
      <c r="B104" s="96" t="s">
        <v>247</v>
      </c>
      <c r="C104" s="18">
        <v>4</v>
      </c>
      <c r="D104" s="18" t="s">
        <v>20</v>
      </c>
      <c r="E104" s="18" t="s">
        <v>4</v>
      </c>
      <c r="F104" s="18" t="s">
        <v>146</v>
      </c>
      <c r="G104" s="91" t="str">
        <f t="shared" si="1"/>
        <v>DEV GIRLS</v>
      </c>
    </row>
    <row r="105" spans="1:7">
      <c r="A105" s="16">
        <v>109</v>
      </c>
      <c r="B105" s="96" t="s">
        <v>248</v>
      </c>
      <c r="C105" s="18">
        <v>4</v>
      </c>
      <c r="D105" s="18" t="s">
        <v>20</v>
      </c>
      <c r="E105" s="18" t="s">
        <v>4</v>
      </c>
      <c r="F105" s="18" t="s">
        <v>146</v>
      </c>
      <c r="G105" s="91" t="str">
        <f t="shared" si="1"/>
        <v>DEV GIRLS</v>
      </c>
    </row>
    <row r="106" spans="1:7">
      <c r="A106" s="16">
        <v>110</v>
      </c>
      <c r="B106" s="96" t="s">
        <v>249</v>
      </c>
      <c r="C106" s="18">
        <v>4</v>
      </c>
      <c r="D106" s="18" t="s">
        <v>20</v>
      </c>
      <c r="E106" s="18" t="s">
        <v>4</v>
      </c>
      <c r="F106" s="18" t="s">
        <v>146</v>
      </c>
      <c r="G106" s="91" t="str">
        <f t="shared" si="1"/>
        <v>DEV GIRLS</v>
      </c>
    </row>
    <row r="107" spans="1:7">
      <c r="A107" s="16">
        <v>111</v>
      </c>
      <c r="B107" s="96" t="s">
        <v>250</v>
      </c>
      <c r="C107" s="18">
        <v>4</v>
      </c>
      <c r="D107" s="18" t="s">
        <v>20</v>
      </c>
      <c r="E107" s="18" t="s">
        <v>4</v>
      </c>
      <c r="F107" s="18" t="s">
        <v>146</v>
      </c>
      <c r="G107" s="91" t="str">
        <f t="shared" si="1"/>
        <v>DEV GIRLS</v>
      </c>
    </row>
    <row r="108" spans="1:7">
      <c r="A108" s="16">
        <v>112</v>
      </c>
      <c r="B108" s="96" t="s">
        <v>251</v>
      </c>
      <c r="C108" s="18">
        <v>2</v>
      </c>
      <c r="D108" s="18" t="s">
        <v>20</v>
      </c>
      <c r="E108" s="18" t="s">
        <v>5</v>
      </c>
      <c r="F108" s="18" t="s">
        <v>146</v>
      </c>
      <c r="G108" s="91" t="str">
        <f t="shared" si="1"/>
        <v>DEV BOYS</v>
      </c>
    </row>
    <row r="109" spans="1:7">
      <c r="A109" s="16">
        <v>113</v>
      </c>
      <c r="B109" s="97" t="s">
        <v>252</v>
      </c>
      <c r="C109" s="20">
        <v>3</v>
      </c>
      <c r="D109" s="20" t="s">
        <v>20</v>
      </c>
      <c r="E109" s="20" t="s">
        <v>5</v>
      </c>
      <c r="F109" s="20" t="s">
        <v>146</v>
      </c>
      <c r="G109" s="91" t="str">
        <f t="shared" si="1"/>
        <v>DEV BOYS</v>
      </c>
    </row>
    <row r="110" spans="1:7">
      <c r="A110" s="16">
        <v>114</v>
      </c>
      <c r="B110" s="97" t="s">
        <v>253</v>
      </c>
      <c r="C110" s="20">
        <v>3</v>
      </c>
      <c r="D110" s="20" t="s">
        <v>20</v>
      </c>
      <c r="E110" s="20" t="s">
        <v>5</v>
      </c>
      <c r="F110" s="20" t="s">
        <v>146</v>
      </c>
      <c r="G110" s="91" t="str">
        <f t="shared" si="1"/>
        <v>DEV BOYS</v>
      </c>
    </row>
    <row r="111" spans="1:7">
      <c r="A111" s="16">
        <v>115</v>
      </c>
      <c r="B111" s="96" t="s">
        <v>254</v>
      </c>
      <c r="C111" s="18">
        <v>3</v>
      </c>
      <c r="D111" s="18" t="s">
        <v>20</v>
      </c>
      <c r="E111" s="18" t="s">
        <v>5</v>
      </c>
      <c r="F111" s="18" t="s">
        <v>146</v>
      </c>
      <c r="G111" s="91" t="str">
        <f t="shared" si="1"/>
        <v>DEV BOYS</v>
      </c>
    </row>
    <row r="112" spans="1:7">
      <c r="A112" s="16">
        <v>116</v>
      </c>
      <c r="B112" s="96" t="s">
        <v>255</v>
      </c>
      <c r="C112" s="18">
        <v>3</v>
      </c>
      <c r="D112" s="18" t="s">
        <v>20</v>
      </c>
      <c r="E112" s="18" t="s">
        <v>5</v>
      </c>
      <c r="F112" s="18" t="s">
        <v>146</v>
      </c>
      <c r="G112" s="91" t="str">
        <f t="shared" si="1"/>
        <v>DEV BOYS</v>
      </c>
    </row>
    <row r="113" spans="1:7">
      <c r="A113" s="16">
        <v>117</v>
      </c>
      <c r="B113" s="97" t="s">
        <v>256</v>
      </c>
      <c r="C113" s="20">
        <v>4</v>
      </c>
      <c r="D113" s="20" t="s">
        <v>20</v>
      </c>
      <c r="E113" s="20" t="s">
        <v>5</v>
      </c>
      <c r="F113" s="20" t="s">
        <v>146</v>
      </c>
      <c r="G113" s="91" t="str">
        <f t="shared" si="1"/>
        <v>DEV BOYS</v>
      </c>
    </row>
    <row r="114" spans="1:7">
      <c r="A114" s="16">
        <v>118</v>
      </c>
      <c r="B114" s="96" t="s">
        <v>257</v>
      </c>
      <c r="C114" s="18">
        <v>5</v>
      </c>
      <c r="D114" s="18" t="s">
        <v>20</v>
      </c>
      <c r="E114" s="18" t="s">
        <v>4</v>
      </c>
      <c r="F114" s="18" t="s">
        <v>21</v>
      </c>
      <c r="G114" s="91" t="str">
        <f t="shared" si="1"/>
        <v>JV GIRLS</v>
      </c>
    </row>
    <row r="115" spans="1:7">
      <c r="A115" s="16">
        <v>119</v>
      </c>
      <c r="B115" s="96" t="s">
        <v>258</v>
      </c>
      <c r="C115" s="18">
        <v>5</v>
      </c>
      <c r="D115" s="18" t="s">
        <v>20</v>
      </c>
      <c r="E115" s="18" t="s">
        <v>4</v>
      </c>
      <c r="F115" s="18" t="s">
        <v>21</v>
      </c>
      <c r="G115" s="91" t="str">
        <f t="shared" si="1"/>
        <v>JV GIRLS</v>
      </c>
    </row>
    <row r="116" spans="1:7">
      <c r="A116" s="16">
        <v>120</v>
      </c>
      <c r="B116" s="96" t="s">
        <v>259</v>
      </c>
      <c r="C116" s="18">
        <v>5</v>
      </c>
      <c r="D116" s="18" t="s">
        <v>20</v>
      </c>
      <c r="E116" s="18" t="s">
        <v>4</v>
      </c>
      <c r="F116" s="18" t="s">
        <v>21</v>
      </c>
      <c r="G116" s="91" t="str">
        <f t="shared" si="1"/>
        <v>JV GIRLS</v>
      </c>
    </row>
    <row r="117" spans="1:7">
      <c r="A117" s="16">
        <v>121</v>
      </c>
      <c r="B117" s="96" t="s">
        <v>260</v>
      </c>
      <c r="C117" s="18">
        <v>6</v>
      </c>
      <c r="D117" s="18" t="s">
        <v>20</v>
      </c>
      <c r="E117" s="18" t="s">
        <v>4</v>
      </c>
      <c r="F117" s="18" t="s">
        <v>21</v>
      </c>
      <c r="G117" s="91" t="str">
        <f t="shared" si="1"/>
        <v>JV GIRLS</v>
      </c>
    </row>
    <row r="118" spans="1:7">
      <c r="A118" s="16">
        <v>122</v>
      </c>
      <c r="B118" s="96" t="s">
        <v>261</v>
      </c>
      <c r="C118" s="18">
        <v>6</v>
      </c>
      <c r="D118" s="18" t="s">
        <v>20</v>
      </c>
      <c r="E118" s="18" t="s">
        <v>4</v>
      </c>
      <c r="F118" s="18" t="s">
        <v>21</v>
      </c>
      <c r="G118" s="91" t="str">
        <f t="shared" si="1"/>
        <v>JV GIRLS</v>
      </c>
    </row>
    <row r="119" spans="1:7">
      <c r="A119" s="16">
        <v>123</v>
      </c>
      <c r="B119" s="96" t="s">
        <v>262</v>
      </c>
      <c r="C119" s="18">
        <v>6</v>
      </c>
      <c r="D119" s="18" t="s">
        <v>20</v>
      </c>
      <c r="E119" s="18" t="s">
        <v>4</v>
      </c>
      <c r="F119" s="18" t="s">
        <v>21</v>
      </c>
      <c r="G119" s="91" t="str">
        <f t="shared" si="1"/>
        <v>JV GIRLS</v>
      </c>
    </row>
    <row r="120" spans="1:7">
      <c r="A120" s="16">
        <v>124</v>
      </c>
      <c r="B120" s="96" t="s">
        <v>263</v>
      </c>
      <c r="C120" s="18">
        <v>5</v>
      </c>
      <c r="D120" s="18" t="s">
        <v>20</v>
      </c>
      <c r="E120" s="18" t="s">
        <v>5</v>
      </c>
      <c r="F120" s="18" t="s">
        <v>21</v>
      </c>
      <c r="G120" s="91" t="str">
        <f t="shared" si="1"/>
        <v>JV BOYS</v>
      </c>
    </row>
    <row r="121" spans="1:7">
      <c r="A121" s="16">
        <v>125</v>
      </c>
      <c r="B121" s="96" t="s">
        <v>264</v>
      </c>
      <c r="C121" s="18">
        <v>5</v>
      </c>
      <c r="D121" s="18" t="s">
        <v>20</v>
      </c>
      <c r="E121" s="18" t="s">
        <v>5</v>
      </c>
      <c r="F121" s="18" t="s">
        <v>21</v>
      </c>
      <c r="G121" s="91" t="str">
        <f t="shared" si="1"/>
        <v>JV BOYS</v>
      </c>
    </row>
    <row r="122" spans="1:7">
      <c r="A122" s="16">
        <v>126</v>
      </c>
      <c r="B122" s="96" t="s">
        <v>265</v>
      </c>
      <c r="C122" s="18">
        <v>6</v>
      </c>
      <c r="D122" s="18" t="s">
        <v>20</v>
      </c>
      <c r="E122" s="18" t="s">
        <v>5</v>
      </c>
      <c r="F122" s="18" t="s">
        <v>21</v>
      </c>
      <c r="G122" s="91" t="str">
        <f t="shared" si="1"/>
        <v>JV BOYS</v>
      </c>
    </row>
    <row r="123" spans="1:7">
      <c r="A123" s="16">
        <v>127</v>
      </c>
      <c r="B123" s="96" t="s">
        <v>266</v>
      </c>
      <c r="C123" s="18">
        <v>6</v>
      </c>
      <c r="D123" s="18" t="s">
        <v>20</v>
      </c>
      <c r="E123" s="18" t="s">
        <v>5</v>
      </c>
      <c r="F123" s="18" t="s">
        <v>21</v>
      </c>
      <c r="G123" s="91" t="str">
        <f t="shared" si="1"/>
        <v>JV BOYS</v>
      </c>
    </row>
    <row r="124" spans="1:7">
      <c r="A124" s="16">
        <v>128</v>
      </c>
      <c r="B124" s="96" t="s">
        <v>267</v>
      </c>
      <c r="C124" s="18">
        <v>8</v>
      </c>
      <c r="D124" s="18" t="s">
        <v>20</v>
      </c>
      <c r="E124" s="18" t="s">
        <v>4</v>
      </c>
      <c r="F124" s="18" t="s">
        <v>22</v>
      </c>
      <c r="G124" s="91" t="str">
        <f t="shared" si="1"/>
        <v>VARSITY GIRLS</v>
      </c>
    </row>
    <row r="125" spans="1:7">
      <c r="A125" s="16">
        <v>129</v>
      </c>
      <c r="B125" s="96" t="s">
        <v>268</v>
      </c>
      <c r="C125" s="18">
        <v>8</v>
      </c>
      <c r="D125" s="18" t="s">
        <v>20</v>
      </c>
      <c r="E125" s="18" t="s">
        <v>4</v>
      </c>
      <c r="F125" s="18" t="s">
        <v>22</v>
      </c>
      <c r="G125" s="91" t="str">
        <f t="shared" si="1"/>
        <v>VARSITY GIRLS</v>
      </c>
    </row>
    <row r="126" spans="1:7">
      <c r="A126" s="16">
        <v>130</v>
      </c>
      <c r="B126" s="96" t="s">
        <v>269</v>
      </c>
      <c r="C126" s="18">
        <v>8</v>
      </c>
      <c r="D126" s="18" t="s">
        <v>20</v>
      </c>
      <c r="E126" s="18" t="s">
        <v>4</v>
      </c>
      <c r="F126" s="18" t="s">
        <v>22</v>
      </c>
      <c r="G126" s="91" t="str">
        <f t="shared" si="1"/>
        <v>VARSITY GIRLS</v>
      </c>
    </row>
    <row r="127" spans="1:7">
      <c r="A127" s="16">
        <v>131</v>
      </c>
      <c r="B127" s="96" t="s">
        <v>270</v>
      </c>
      <c r="C127" s="18">
        <v>7</v>
      </c>
      <c r="D127" s="18" t="s">
        <v>20</v>
      </c>
      <c r="E127" s="18" t="s">
        <v>5</v>
      </c>
      <c r="F127" s="18" t="s">
        <v>22</v>
      </c>
      <c r="G127" s="91" t="str">
        <f t="shared" si="1"/>
        <v>VARSITY BOYS</v>
      </c>
    </row>
    <row r="128" spans="1:7">
      <c r="A128" s="16">
        <v>132</v>
      </c>
      <c r="B128" s="96" t="s">
        <v>271</v>
      </c>
      <c r="C128" s="18">
        <v>7</v>
      </c>
      <c r="D128" s="18" t="s">
        <v>20</v>
      </c>
      <c r="E128" s="18" t="s">
        <v>5</v>
      </c>
      <c r="F128" s="18" t="s">
        <v>22</v>
      </c>
      <c r="G128" s="91" t="str">
        <f t="shared" si="1"/>
        <v>VARSITY BOYS</v>
      </c>
    </row>
    <row r="129" spans="1:7">
      <c r="A129" s="16">
        <v>133</v>
      </c>
      <c r="B129" s="96" t="s">
        <v>272</v>
      </c>
      <c r="C129" s="18">
        <v>7</v>
      </c>
      <c r="D129" s="18" t="s">
        <v>20</v>
      </c>
      <c r="E129" s="18" t="s">
        <v>5</v>
      </c>
      <c r="F129" s="18" t="s">
        <v>22</v>
      </c>
      <c r="G129" s="91" t="str">
        <f t="shared" si="1"/>
        <v>VARSITY BOYS</v>
      </c>
    </row>
    <row r="130" spans="1:7">
      <c r="A130" s="16">
        <v>134</v>
      </c>
      <c r="B130" s="96" t="s">
        <v>273</v>
      </c>
      <c r="C130" s="18">
        <v>8</v>
      </c>
      <c r="D130" s="18" t="s">
        <v>20</v>
      </c>
      <c r="E130" s="18" t="s">
        <v>5</v>
      </c>
      <c r="F130" s="18" t="s">
        <v>22</v>
      </c>
      <c r="G130" s="91" t="str">
        <f t="shared" si="1"/>
        <v>VARSITY BOYS</v>
      </c>
    </row>
    <row r="131" spans="1:7">
      <c r="A131" s="16"/>
      <c r="B131" s="98"/>
      <c r="C131" s="26"/>
      <c r="D131" s="26"/>
      <c r="E131" s="25"/>
      <c r="F131" s="25"/>
      <c r="G131" s="91">
        <f t="shared" ref="G131:G185" si="2">+IF(AND(C131&lt;5,E131="F")=TRUE,"DEV GIRLS",IF(AND(C131&lt;5,E131="M")=TRUE,"DEV BOYS",IF(AND(C131&lt;7,E131="F")=TRUE,"JV GIRLS",IF(AND(C131&lt;7,E131="M")=TRUE,"JV BOYS",IF(AND(C131&lt;9,E131="F")=TRUE,"VARSITY GIRLS",IF(AND(C131&lt;9,E131="M")=TRUE,"VARSITY BOYS",0))))))</f>
        <v>0</v>
      </c>
    </row>
    <row r="132" spans="1:7">
      <c r="A132" s="16">
        <v>140</v>
      </c>
      <c r="B132" s="10" t="s">
        <v>274</v>
      </c>
      <c r="C132" s="20">
        <v>0</v>
      </c>
      <c r="D132" s="20" t="s">
        <v>19</v>
      </c>
      <c r="E132" s="20" t="s">
        <v>5</v>
      </c>
      <c r="F132" s="20" t="s">
        <v>146</v>
      </c>
      <c r="G132" s="91" t="str">
        <f t="shared" si="2"/>
        <v>DEV BOYS</v>
      </c>
    </row>
    <row r="133" spans="1:7">
      <c r="A133" s="16">
        <v>141</v>
      </c>
      <c r="B133" s="97" t="s">
        <v>275</v>
      </c>
      <c r="C133" s="18">
        <v>1</v>
      </c>
      <c r="D133" s="18" t="s">
        <v>19</v>
      </c>
      <c r="E133" s="18" t="s">
        <v>4</v>
      </c>
      <c r="F133" s="18" t="s">
        <v>146</v>
      </c>
      <c r="G133" s="91" t="str">
        <f t="shared" si="2"/>
        <v>DEV GIRLS</v>
      </c>
    </row>
    <row r="134" spans="1:7">
      <c r="A134" s="16">
        <v>142</v>
      </c>
      <c r="B134" s="97" t="s">
        <v>276</v>
      </c>
      <c r="C134" s="18">
        <v>1</v>
      </c>
      <c r="D134" s="18" t="s">
        <v>19</v>
      </c>
      <c r="E134" s="18" t="s">
        <v>4</v>
      </c>
      <c r="F134" s="18" t="s">
        <v>146</v>
      </c>
      <c r="G134" s="91" t="str">
        <f t="shared" si="2"/>
        <v>DEV GIRLS</v>
      </c>
    </row>
    <row r="135" spans="1:7">
      <c r="A135" s="16">
        <v>143</v>
      </c>
      <c r="B135" s="97" t="s">
        <v>277</v>
      </c>
      <c r="C135" s="18">
        <v>2</v>
      </c>
      <c r="D135" s="18" t="s">
        <v>19</v>
      </c>
      <c r="E135" s="18" t="s">
        <v>4</v>
      </c>
      <c r="F135" s="18" t="s">
        <v>146</v>
      </c>
      <c r="G135" s="91" t="str">
        <f t="shared" si="2"/>
        <v>DEV GIRLS</v>
      </c>
    </row>
    <row r="136" spans="1:7">
      <c r="A136" s="16">
        <v>144</v>
      </c>
      <c r="B136" s="97" t="s">
        <v>278</v>
      </c>
      <c r="C136" s="18">
        <v>2</v>
      </c>
      <c r="D136" s="18" t="s">
        <v>19</v>
      </c>
      <c r="E136" s="18" t="s">
        <v>4</v>
      </c>
      <c r="F136" s="18" t="s">
        <v>146</v>
      </c>
      <c r="G136" s="91" t="str">
        <f t="shared" si="2"/>
        <v>DEV GIRLS</v>
      </c>
    </row>
    <row r="137" spans="1:7">
      <c r="A137" s="16">
        <v>145</v>
      </c>
      <c r="B137" s="97" t="s">
        <v>279</v>
      </c>
      <c r="C137" s="18">
        <v>3</v>
      </c>
      <c r="D137" s="18" t="s">
        <v>19</v>
      </c>
      <c r="E137" s="18" t="s">
        <v>4</v>
      </c>
      <c r="F137" s="18" t="s">
        <v>146</v>
      </c>
      <c r="G137" s="91" t="str">
        <f t="shared" si="2"/>
        <v>DEV GIRLS</v>
      </c>
    </row>
    <row r="138" spans="1:7">
      <c r="A138" s="16">
        <v>146</v>
      </c>
      <c r="B138" s="97" t="s">
        <v>280</v>
      </c>
      <c r="C138" s="18">
        <v>3</v>
      </c>
      <c r="D138" s="18" t="s">
        <v>19</v>
      </c>
      <c r="E138" s="18" t="s">
        <v>4</v>
      </c>
      <c r="F138" s="18" t="s">
        <v>146</v>
      </c>
      <c r="G138" s="91" t="str">
        <f t="shared" si="2"/>
        <v>DEV GIRLS</v>
      </c>
    </row>
    <row r="139" spans="1:7">
      <c r="A139" s="16">
        <v>147</v>
      </c>
      <c r="B139" s="97" t="s">
        <v>281</v>
      </c>
      <c r="C139" s="18">
        <v>3</v>
      </c>
      <c r="D139" s="18" t="s">
        <v>19</v>
      </c>
      <c r="E139" s="18" t="s">
        <v>4</v>
      </c>
      <c r="F139" s="18" t="s">
        <v>146</v>
      </c>
      <c r="G139" s="91" t="str">
        <f t="shared" si="2"/>
        <v>DEV GIRLS</v>
      </c>
    </row>
    <row r="140" spans="1:7">
      <c r="A140" s="16">
        <v>148</v>
      </c>
      <c r="B140" s="97" t="s">
        <v>282</v>
      </c>
      <c r="C140" s="18">
        <v>3</v>
      </c>
      <c r="D140" s="18" t="s">
        <v>19</v>
      </c>
      <c r="E140" s="18" t="s">
        <v>4</v>
      </c>
      <c r="F140" s="18" t="s">
        <v>146</v>
      </c>
      <c r="G140" s="91" t="str">
        <f t="shared" si="2"/>
        <v>DEV GIRLS</v>
      </c>
    </row>
    <row r="141" spans="1:7">
      <c r="A141" s="16">
        <v>149</v>
      </c>
      <c r="B141" s="97" t="s">
        <v>283</v>
      </c>
      <c r="C141" s="18">
        <v>3</v>
      </c>
      <c r="D141" s="18" t="s">
        <v>19</v>
      </c>
      <c r="E141" s="18" t="s">
        <v>4</v>
      </c>
      <c r="F141" s="18" t="s">
        <v>146</v>
      </c>
      <c r="G141" s="91" t="str">
        <f t="shared" si="2"/>
        <v>DEV GIRLS</v>
      </c>
    </row>
    <row r="142" spans="1:7">
      <c r="A142" s="16">
        <v>150</v>
      </c>
      <c r="B142" s="97" t="s">
        <v>284</v>
      </c>
      <c r="C142" s="18">
        <v>3</v>
      </c>
      <c r="D142" s="18" t="s">
        <v>19</v>
      </c>
      <c r="E142" s="18" t="s">
        <v>4</v>
      </c>
      <c r="F142" s="18" t="s">
        <v>146</v>
      </c>
      <c r="G142" s="91" t="str">
        <f t="shared" si="2"/>
        <v>DEV GIRLS</v>
      </c>
    </row>
    <row r="143" spans="1:7">
      <c r="A143" s="16">
        <v>151</v>
      </c>
      <c r="B143" s="97" t="s">
        <v>285</v>
      </c>
      <c r="C143" s="18">
        <v>3</v>
      </c>
      <c r="D143" s="18" t="s">
        <v>19</v>
      </c>
      <c r="E143" s="18" t="s">
        <v>4</v>
      </c>
      <c r="F143" s="18" t="s">
        <v>146</v>
      </c>
      <c r="G143" s="91" t="str">
        <f t="shared" si="2"/>
        <v>DEV GIRLS</v>
      </c>
    </row>
    <row r="144" spans="1:7">
      <c r="A144" s="16">
        <v>152</v>
      </c>
      <c r="B144" s="97" t="s">
        <v>286</v>
      </c>
      <c r="C144" s="18">
        <v>3</v>
      </c>
      <c r="D144" s="18" t="s">
        <v>19</v>
      </c>
      <c r="E144" s="18" t="s">
        <v>4</v>
      </c>
      <c r="F144" s="18" t="s">
        <v>146</v>
      </c>
      <c r="G144" s="91" t="str">
        <f t="shared" si="2"/>
        <v>DEV GIRLS</v>
      </c>
    </row>
    <row r="145" spans="1:7">
      <c r="A145" s="16">
        <v>153</v>
      </c>
      <c r="B145" s="97" t="s">
        <v>287</v>
      </c>
      <c r="C145" s="18">
        <v>3</v>
      </c>
      <c r="D145" s="18" t="s">
        <v>19</v>
      </c>
      <c r="E145" s="18" t="s">
        <v>4</v>
      </c>
      <c r="F145" s="18" t="s">
        <v>146</v>
      </c>
      <c r="G145" s="91" t="str">
        <f t="shared" si="2"/>
        <v>DEV GIRLS</v>
      </c>
    </row>
    <row r="146" spans="1:7">
      <c r="A146" s="16">
        <v>154</v>
      </c>
      <c r="B146" s="97" t="s">
        <v>288</v>
      </c>
      <c r="C146" s="18">
        <v>3</v>
      </c>
      <c r="D146" s="18" t="s">
        <v>19</v>
      </c>
      <c r="E146" s="18" t="s">
        <v>4</v>
      </c>
      <c r="F146" s="18" t="s">
        <v>146</v>
      </c>
      <c r="G146" s="91" t="str">
        <f t="shared" si="2"/>
        <v>DEV GIRLS</v>
      </c>
    </row>
    <row r="147" spans="1:7">
      <c r="A147" s="16">
        <v>155</v>
      </c>
      <c r="B147" s="97" t="s">
        <v>289</v>
      </c>
      <c r="C147" s="18">
        <v>3</v>
      </c>
      <c r="D147" s="18" t="s">
        <v>19</v>
      </c>
      <c r="E147" s="18" t="s">
        <v>4</v>
      </c>
      <c r="F147" s="18" t="s">
        <v>146</v>
      </c>
      <c r="G147" s="91" t="str">
        <f t="shared" si="2"/>
        <v>DEV GIRLS</v>
      </c>
    </row>
    <row r="148" spans="1:7">
      <c r="A148" s="16">
        <v>156</v>
      </c>
      <c r="B148" s="97" t="s">
        <v>290</v>
      </c>
      <c r="C148" s="18">
        <v>3</v>
      </c>
      <c r="D148" s="18" t="s">
        <v>19</v>
      </c>
      <c r="E148" s="18" t="s">
        <v>4</v>
      </c>
      <c r="F148" s="18" t="s">
        <v>146</v>
      </c>
      <c r="G148" s="91" t="str">
        <f t="shared" si="2"/>
        <v>DEV GIRLS</v>
      </c>
    </row>
    <row r="149" spans="1:7">
      <c r="A149" s="16">
        <v>157</v>
      </c>
      <c r="B149" s="97" t="s">
        <v>291</v>
      </c>
      <c r="C149" s="18">
        <v>3</v>
      </c>
      <c r="D149" s="18" t="s">
        <v>19</v>
      </c>
      <c r="E149" s="18" t="s">
        <v>4</v>
      </c>
      <c r="F149" s="18" t="s">
        <v>146</v>
      </c>
      <c r="G149" s="91" t="str">
        <f t="shared" si="2"/>
        <v>DEV GIRLS</v>
      </c>
    </row>
    <row r="150" spans="1:7">
      <c r="A150" s="16">
        <v>158</v>
      </c>
      <c r="B150" s="97" t="s">
        <v>292</v>
      </c>
      <c r="C150" s="18">
        <v>3</v>
      </c>
      <c r="D150" s="18" t="s">
        <v>19</v>
      </c>
      <c r="E150" s="18" t="s">
        <v>4</v>
      </c>
      <c r="F150" s="18" t="s">
        <v>146</v>
      </c>
      <c r="G150" s="91" t="str">
        <f t="shared" si="2"/>
        <v>DEV GIRLS</v>
      </c>
    </row>
    <row r="151" spans="1:7">
      <c r="A151" s="16">
        <v>159</v>
      </c>
      <c r="B151" s="97" t="s">
        <v>293</v>
      </c>
      <c r="C151" s="18">
        <v>3</v>
      </c>
      <c r="D151" s="18" t="s">
        <v>19</v>
      </c>
      <c r="E151" s="18" t="s">
        <v>4</v>
      </c>
      <c r="F151" s="18" t="s">
        <v>146</v>
      </c>
      <c r="G151" s="91" t="str">
        <f t="shared" si="2"/>
        <v>DEV GIRLS</v>
      </c>
    </row>
    <row r="152" spans="1:7">
      <c r="A152" s="16">
        <v>160</v>
      </c>
      <c r="B152" s="97" t="s">
        <v>294</v>
      </c>
      <c r="C152" s="18">
        <v>3</v>
      </c>
      <c r="D152" s="18" t="s">
        <v>19</v>
      </c>
      <c r="E152" s="18" t="s">
        <v>4</v>
      </c>
      <c r="F152" s="18" t="s">
        <v>146</v>
      </c>
      <c r="G152" s="91" t="str">
        <f t="shared" si="2"/>
        <v>DEV GIRLS</v>
      </c>
    </row>
    <row r="153" spans="1:7">
      <c r="A153" s="16">
        <v>161</v>
      </c>
      <c r="B153" s="97" t="s">
        <v>295</v>
      </c>
      <c r="C153" s="18">
        <v>3</v>
      </c>
      <c r="D153" s="18" t="s">
        <v>19</v>
      </c>
      <c r="E153" s="18" t="s">
        <v>4</v>
      </c>
      <c r="F153" s="18" t="s">
        <v>146</v>
      </c>
      <c r="G153" s="91" t="str">
        <f t="shared" si="2"/>
        <v>DEV GIRLS</v>
      </c>
    </row>
    <row r="154" spans="1:7">
      <c r="A154" s="16">
        <v>162</v>
      </c>
      <c r="B154" s="97" t="s">
        <v>296</v>
      </c>
      <c r="C154" s="18">
        <v>4</v>
      </c>
      <c r="D154" s="18" t="s">
        <v>19</v>
      </c>
      <c r="E154" s="18" t="s">
        <v>4</v>
      </c>
      <c r="F154" s="18" t="s">
        <v>146</v>
      </c>
      <c r="G154" s="91" t="str">
        <f t="shared" si="2"/>
        <v>DEV GIRLS</v>
      </c>
    </row>
    <row r="155" spans="1:7">
      <c r="A155" s="16">
        <v>163</v>
      </c>
      <c r="B155" s="97" t="s">
        <v>297</v>
      </c>
      <c r="C155" s="18">
        <v>4</v>
      </c>
      <c r="D155" s="18" t="s">
        <v>19</v>
      </c>
      <c r="E155" s="18" t="s">
        <v>4</v>
      </c>
      <c r="F155" s="18" t="s">
        <v>146</v>
      </c>
      <c r="G155" s="91" t="str">
        <f t="shared" si="2"/>
        <v>DEV GIRLS</v>
      </c>
    </row>
    <row r="156" spans="1:7">
      <c r="A156" s="16">
        <v>164</v>
      </c>
      <c r="B156" s="97" t="s">
        <v>298</v>
      </c>
      <c r="C156" s="18">
        <v>4</v>
      </c>
      <c r="D156" s="18" t="s">
        <v>19</v>
      </c>
      <c r="E156" s="18" t="s">
        <v>4</v>
      </c>
      <c r="F156" s="18" t="s">
        <v>146</v>
      </c>
      <c r="G156" s="91" t="str">
        <f t="shared" si="2"/>
        <v>DEV GIRLS</v>
      </c>
    </row>
    <row r="157" spans="1:7">
      <c r="A157" s="16">
        <v>165</v>
      </c>
      <c r="B157" s="97" t="s">
        <v>299</v>
      </c>
      <c r="C157" s="18">
        <v>4</v>
      </c>
      <c r="D157" s="18" t="s">
        <v>19</v>
      </c>
      <c r="E157" s="18" t="s">
        <v>4</v>
      </c>
      <c r="F157" s="18" t="s">
        <v>146</v>
      </c>
      <c r="G157" s="91" t="str">
        <f t="shared" si="2"/>
        <v>DEV GIRLS</v>
      </c>
    </row>
    <row r="158" spans="1:7">
      <c r="A158" s="16">
        <v>166</v>
      </c>
      <c r="B158" s="97" t="s">
        <v>300</v>
      </c>
      <c r="C158" s="18">
        <v>4</v>
      </c>
      <c r="D158" s="18" t="s">
        <v>19</v>
      </c>
      <c r="E158" s="18" t="s">
        <v>4</v>
      </c>
      <c r="F158" s="18" t="s">
        <v>146</v>
      </c>
      <c r="G158" s="91" t="str">
        <f t="shared" si="2"/>
        <v>DEV GIRLS</v>
      </c>
    </row>
    <row r="159" spans="1:7">
      <c r="A159" s="16">
        <v>167</v>
      </c>
      <c r="B159" s="97" t="s">
        <v>301</v>
      </c>
      <c r="C159" s="18">
        <v>4</v>
      </c>
      <c r="D159" s="18" t="s">
        <v>19</v>
      </c>
      <c r="E159" s="18" t="s">
        <v>4</v>
      </c>
      <c r="F159" s="18" t="s">
        <v>146</v>
      </c>
      <c r="G159" s="91" t="str">
        <f t="shared" si="2"/>
        <v>DEV GIRLS</v>
      </c>
    </row>
    <row r="160" spans="1:7">
      <c r="A160" s="16">
        <v>168</v>
      </c>
      <c r="B160" s="97" t="s">
        <v>302</v>
      </c>
      <c r="C160" s="18">
        <v>5</v>
      </c>
      <c r="D160" s="18" t="s">
        <v>19</v>
      </c>
      <c r="E160" s="18" t="s">
        <v>4</v>
      </c>
      <c r="F160" s="18" t="s">
        <v>146</v>
      </c>
      <c r="G160" s="91" t="str">
        <f t="shared" si="2"/>
        <v>JV GIRLS</v>
      </c>
    </row>
    <row r="161" spans="1:13">
      <c r="A161" s="16">
        <v>169</v>
      </c>
      <c r="B161" s="97" t="s">
        <v>303</v>
      </c>
      <c r="C161" s="18">
        <v>4</v>
      </c>
      <c r="D161" s="18" t="s">
        <v>19</v>
      </c>
      <c r="E161" s="18" t="s">
        <v>4</v>
      </c>
      <c r="F161" s="18" t="s">
        <v>146</v>
      </c>
      <c r="G161" s="91" t="str">
        <f t="shared" si="2"/>
        <v>DEV GIRLS</v>
      </c>
    </row>
    <row r="162" spans="1:13">
      <c r="A162" s="16">
        <v>170</v>
      </c>
      <c r="B162" s="97" t="s">
        <v>304</v>
      </c>
      <c r="C162" s="18">
        <v>1</v>
      </c>
      <c r="D162" s="18" t="s">
        <v>19</v>
      </c>
      <c r="E162" s="18" t="s">
        <v>5</v>
      </c>
      <c r="F162" s="18" t="s">
        <v>146</v>
      </c>
      <c r="G162" s="91" t="str">
        <f t="shared" si="2"/>
        <v>DEV BOYS</v>
      </c>
    </row>
    <row r="163" spans="1:13">
      <c r="A163" s="16">
        <v>171</v>
      </c>
      <c r="B163" s="97" t="s">
        <v>305</v>
      </c>
      <c r="C163" s="18">
        <v>1</v>
      </c>
      <c r="D163" s="18" t="s">
        <v>19</v>
      </c>
      <c r="E163" s="18" t="s">
        <v>5</v>
      </c>
      <c r="F163" s="18" t="s">
        <v>146</v>
      </c>
      <c r="G163" s="91" t="str">
        <f t="shared" si="2"/>
        <v>DEV BOYS</v>
      </c>
    </row>
    <row r="164" spans="1:13">
      <c r="A164" s="16">
        <v>172</v>
      </c>
      <c r="B164" s="97" t="s">
        <v>306</v>
      </c>
      <c r="C164" s="18">
        <v>1</v>
      </c>
      <c r="D164" s="18" t="s">
        <v>19</v>
      </c>
      <c r="E164" s="18" t="s">
        <v>5</v>
      </c>
      <c r="F164" s="18" t="s">
        <v>146</v>
      </c>
      <c r="G164" s="91" t="str">
        <f t="shared" si="2"/>
        <v>DEV BOYS</v>
      </c>
    </row>
    <row r="165" spans="1:13">
      <c r="A165" s="16">
        <v>173</v>
      </c>
      <c r="B165" s="97" t="s">
        <v>307</v>
      </c>
      <c r="C165" s="18">
        <v>1</v>
      </c>
      <c r="D165" s="18" t="s">
        <v>19</v>
      </c>
      <c r="E165" s="18" t="s">
        <v>5</v>
      </c>
      <c r="F165" s="18" t="s">
        <v>146</v>
      </c>
      <c r="G165" s="91" t="str">
        <f t="shared" si="2"/>
        <v>DEV BOYS</v>
      </c>
    </row>
    <row r="166" spans="1:13">
      <c r="A166" s="16">
        <v>174</v>
      </c>
      <c r="B166" s="97" t="s">
        <v>308</v>
      </c>
      <c r="C166" s="18">
        <v>2</v>
      </c>
      <c r="D166" s="18" t="s">
        <v>19</v>
      </c>
      <c r="E166" s="18" t="s">
        <v>5</v>
      </c>
      <c r="F166" s="18" t="s">
        <v>146</v>
      </c>
      <c r="G166" s="91" t="str">
        <f t="shared" si="2"/>
        <v>DEV BOYS</v>
      </c>
    </row>
    <row r="167" spans="1:13">
      <c r="A167" s="16">
        <v>175</v>
      </c>
      <c r="B167" s="97" t="s">
        <v>309</v>
      </c>
      <c r="C167" s="18">
        <v>2</v>
      </c>
      <c r="D167" s="18" t="s">
        <v>19</v>
      </c>
      <c r="E167" s="18" t="s">
        <v>5</v>
      </c>
      <c r="F167" s="18" t="s">
        <v>146</v>
      </c>
      <c r="G167" s="91" t="str">
        <f t="shared" si="2"/>
        <v>DEV BOYS</v>
      </c>
    </row>
    <row r="168" spans="1:13">
      <c r="A168" s="16">
        <v>176</v>
      </c>
      <c r="B168" s="97" t="s">
        <v>310</v>
      </c>
      <c r="C168" s="18">
        <v>3</v>
      </c>
      <c r="D168" s="18" t="s">
        <v>19</v>
      </c>
      <c r="E168" s="18" t="s">
        <v>5</v>
      </c>
      <c r="F168" s="18" t="s">
        <v>146</v>
      </c>
      <c r="G168" s="91" t="str">
        <f t="shared" si="2"/>
        <v>DEV BOYS</v>
      </c>
    </row>
    <row r="169" spans="1:13">
      <c r="A169" s="16">
        <v>177</v>
      </c>
      <c r="B169" s="97" t="s">
        <v>311</v>
      </c>
      <c r="C169" s="24">
        <v>3</v>
      </c>
      <c r="D169" s="18" t="s">
        <v>19</v>
      </c>
      <c r="E169" s="24" t="s">
        <v>5</v>
      </c>
      <c r="F169" s="18" t="s">
        <v>146</v>
      </c>
      <c r="G169" s="91" t="str">
        <f t="shared" si="2"/>
        <v>DEV BOYS</v>
      </c>
    </row>
    <row r="170" spans="1:13">
      <c r="A170" s="16">
        <v>178</v>
      </c>
      <c r="B170" s="97" t="s">
        <v>312</v>
      </c>
      <c r="C170" s="18">
        <v>3</v>
      </c>
      <c r="D170" s="18" t="s">
        <v>19</v>
      </c>
      <c r="E170" s="18" t="s">
        <v>5</v>
      </c>
      <c r="F170" s="18" t="s">
        <v>146</v>
      </c>
      <c r="G170" s="91" t="str">
        <f t="shared" si="2"/>
        <v>DEV BOYS</v>
      </c>
    </row>
    <row r="171" spans="1:13" ht="15.95" customHeight="1">
      <c r="A171" s="16">
        <v>179</v>
      </c>
      <c r="B171" s="97" t="s">
        <v>313</v>
      </c>
      <c r="C171" s="18">
        <v>3</v>
      </c>
      <c r="D171" s="18" t="s">
        <v>19</v>
      </c>
      <c r="E171" s="18" t="s">
        <v>5</v>
      </c>
      <c r="F171" s="18" t="s">
        <v>146</v>
      </c>
      <c r="G171" s="91" t="str">
        <f t="shared" si="2"/>
        <v>DEV BOYS</v>
      </c>
    </row>
    <row r="172" spans="1:13">
      <c r="A172" s="16">
        <v>180</v>
      </c>
      <c r="B172" s="97" t="s">
        <v>314</v>
      </c>
      <c r="C172" s="18">
        <v>3</v>
      </c>
      <c r="D172" s="18" t="s">
        <v>19</v>
      </c>
      <c r="E172" s="18" t="s">
        <v>5</v>
      </c>
      <c r="F172" s="18" t="s">
        <v>146</v>
      </c>
      <c r="G172" s="91" t="str">
        <f t="shared" si="2"/>
        <v>DEV BOYS</v>
      </c>
    </row>
    <row r="173" spans="1:13">
      <c r="A173" s="16">
        <v>181</v>
      </c>
      <c r="B173" s="97" t="s">
        <v>315</v>
      </c>
      <c r="C173" s="24">
        <v>3</v>
      </c>
      <c r="D173" s="18" t="s">
        <v>19</v>
      </c>
      <c r="E173" s="24" t="s">
        <v>5</v>
      </c>
      <c r="F173" s="18" t="s">
        <v>146</v>
      </c>
      <c r="G173" s="91" t="str">
        <f t="shared" si="2"/>
        <v>DEV BOYS</v>
      </c>
      <c r="I173" s="21"/>
      <c r="J173" s="21"/>
      <c r="K173" s="21"/>
      <c r="L173" s="21"/>
      <c r="M173" s="21"/>
    </row>
    <row r="174" spans="1:13">
      <c r="A174" s="16">
        <v>182</v>
      </c>
      <c r="B174" s="97" t="s">
        <v>316</v>
      </c>
      <c r="C174" s="18">
        <v>3</v>
      </c>
      <c r="D174" s="18" t="s">
        <v>19</v>
      </c>
      <c r="E174" s="18" t="s">
        <v>5</v>
      </c>
      <c r="F174" s="18" t="s">
        <v>146</v>
      </c>
      <c r="G174" s="91" t="str">
        <f t="shared" si="2"/>
        <v>DEV BOYS</v>
      </c>
    </row>
    <row r="175" spans="1:13">
      <c r="A175" s="16">
        <v>183</v>
      </c>
      <c r="B175" s="97" t="s">
        <v>317</v>
      </c>
      <c r="C175" s="18">
        <v>3</v>
      </c>
      <c r="D175" s="18" t="s">
        <v>19</v>
      </c>
      <c r="E175" s="18" t="s">
        <v>5</v>
      </c>
      <c r="F175" s="18" t="s">
        <v>146</v>
      </c>
      <c r="G175" s="91" t="str">
        <f t="shared" si="2"/>
        <v>DEV BOYS</v>
      </c>
    </row>
    <row r="176" spans="1:13">
      <c r="A176" s="16">
        <v>184</v>
      </c>
      <c r="B176" s="97" t="s">
        <v>318</v>
      </c>
      <c r="C176" s="24">
        <v>3</v>
      </c>
      <c r="D176" s="18" t="s">
        <v>19</v>
      </c>
      <c r="E176" s="24" t="s">
        <v>5</v>
      </c>
      <c r="F176" s="18" t="s">
        <v>146</v>
      </c>
      <c r="G176" s="91" t="str">
        <f t="shared" si="2"/>
        <v>DEV BOYS</v>
      </c>
    </row>
    <row r="177" spans="1:13">
      <c r="A177" s="16">
        <v>185</v>
      </c>
      <c r="B177" s="97" t="s">
        <v>319</v>
      </c>
      <c r="C177" s="18">
        <v>4</v>
      </c>
      <c r="D177" s="18" t="s">
        <v>19</v>
      </c>
      <c r="E177" s="18" t="s">
        <v>5</v>
      </c>
      <c r="F177" s="18" t="s">
        <v>146</v>
      </c>
      <c r="G177" s="91" t="str">
        <f t="shared" si="2"/>
        <v>DEV BOYS</v>
      </c>
      <c r="I177" s="21"/>
      <c r="J177" s="21"/>
      <c r="K177" s="21"/>
      <c r="L177" s="21"/>
      <c r="M177" s="21"/>
    </row>
    <row r="178" spans="1:13">
      <c r="A178" s="16">
        <v>186</v>
      </c>
      <c r="B178" s="97" t="s">
        <v>320</v>
      </c>
      <c r="C178" s="18">
        <v>4</v>
      </c>
      <c r="D178" s="18" t="s">
        <v>19</v>
      </c>
      <c r="E178" s="18" t="s">
        <v>5</v>
      </c>
      <c r="F178" s="18" t="s">
        <v>146</v>
      </c>
      <c r="G178" s="91" t="str">
        <f t="shared" si="2"/>
        <v>DEV BOYS</v>
      </c>
      <c r="I178" s="21"/>
      <c r="J178" s="21"/>
      <c r="K178" s="21"/>
      <c r="L178" s="21"/>
      <c r="M178" s="21"/>
    </row>
    <row r="179" spans="1:13">
      <c r="A179" s="16">
        <v>187</v>
      </c>
      <c r="B179" s="97" t="s">
        <v>321</v>
      </c>
      <c r="C179" s="18">
        <v>4</v>
      </c>
      <c r="D179" s="18" t="s">
        <v>19</v>
      </c>
      <c r="E179" s="18" t="s">
        <v>5</v>
      </c>
      <c r="F179" s="18" t="s">
        <v>146</v>
      </c>
      <c r="G179" s="91" t="str">
        <f t="shared" si="2"/>
        <v>DEV BOYS</v>
      </c>
      <c r="I179" s="21"/>
      <c r="J179" s="21"/>
      <c r="K179" s="21"/>
      <c r="L179" s="21"/>
      <c r="M179" s="21"/>
    </row>
    <row r="180" spans="1:13">
      <c r="A180" s="16">
        <v>188</v>
      </c>
      <c r="B180" s="97" t="s">
        <v>322</v>
      </c>
      <c r="C180" s="18">
        <v>4</v>
      </c>
      <c r="D180" s="18" t="s">
        <v>19</v>
      </c>
      <c r="E180" s="18" t="s">
        <v>5</v>
      </c>
      <c r="F180" s="18" t="s">
        <v>146</v>
      </c>
      <c r="G180" s="91" t="str">
        <f t="shared" si="2"/>
        <v>DEV BOYS</v>
      </c>
      <c r="I180" s="21"/>
      <c r="J180" s="21"/>
      <c r="K180" s="21"/>
      <c r="L180" s="21"/>
      <c r="M180" s="21"/>
    </row>
    <row r="181" spans="1:13">
      <c r="A181" s="16">
        <v>189</v>
      </c>
      <c r="B181" s="97" t="s">
        <v>323</v>
      </c>
      <c r="C181" s="18">
        <v>4</v>
      </c>
      <c r="D181" s="18" t="s">
        <v>19</v>
      </c>
      <c r="E181" s="18" t="s">
        <v>5</v>
      </c>
      <c r="F181" s="18" t="s">
        <v>146</v>
      </c>
      <c r="G181" s="91" t="str">
        <f t="shared" si="2"/>
        <v>DEV BOYS</v>
      </c>
      <c r="I181" s="21"/>
      <c r="J181" s="21"/>
      <c r="K181" s="21"/>
      <c r="L181" s="21"/>
      <c r="M181" s="21"/>
    </row>
    <row r="182" spans="1:13">
      <c r="A182" s="16">
        <v>190</v>
      </c>
      <c r="B182" s="97" t="s">
        <v>324</v>
      </c>
      <c r="C182" s="18">
        <v>4</v>
      </c>
      <c r="D182" s="18" t="s">
        <v>19</v>
      </c>
      <c r="E182" s="18" t="s">
        <v>5</v>
      </c>
      <c r="F182" s="18" t="s">
        <v>146</v>
      </c>
      <c r="G182" s="91" t="str">
        <f t="shared" si="2"/>
        <v>DEV BOYS</v>
      </c>
      <c r="I182" s="21"/>
      <c r="J182" s="21"/>
      <c r="K182" s="21"/>
      <c r="L182" s="21"/>
      <c r="M182" s="21"/>
    </row>
    <row r="183" spans="1:13">
      <c r="A183" s="16">
        <v>191</v>
      </c>
      <c r="B183" s="97" t="s">
        <v>325</v>
      </c>
      <c r="C183" s="24">
        <v>4</v>
      </c>
      <c r="D183" s="18" t="s">
        <v>19</v>
      </c>
      <c r="E183" s="24" t="s">
        <v>4</v>
      </c>
      <c r="F183" s="18" t="s">
        <v>146</v>
      </c>
      <c r="G183" s="91" t="str">
        <f t="shared" si="2"/>
        <v>DEV GIRLS</v>
      </c>
      <c r="I183" s="21"/>
      <c r="J183" s="21"/>
      <c r="K183" s="21"/>
      <c r="L183" s="21"/>
      <c r="M183" s="21"/>
    </row>
    <row r="184" spans="1:13">
      <c r="A184" s="16">
        <v>192</v>
      </c>
      <c r="B184" s="97" t="s">
        <v>326</v>
      </c>
      <c r="C184" s="18">
        <v>1</v>
      </c>
      <c r="D184" s="18" t="s">
        <v>19</v>
      </c>
      <c r="E184" s="18" t="s">
        <v>4</v>
      </c>
      <c r="F184" s="18" t="s">
        <v>146</v>
      </c>
      <c r="G184" s="91" t="str">
        <f t="shared" si="2"/>
        <v>DEV GIRLS</v>
      </c>
    </row>
    <row r="185" spans="1:13">
      <c r="A185" s="16">
        <v>193</v>
      </c>
      <c r="B185" s="97" t="s">
        <v>327</v>
      </c>
      <c r="C185" s="18">
        <v>5</v>
      </c>
      <c r="D185" s="18" t="s">
        <v>19</v>
      </c>
      <c r="E185" s="18" t="s">
        <v>4</v>
      </c>
      <c r="F185" s="24" t="s">
        <v>21</v>
      </c>
      <c r="G185" s="91" t="str">
        <f t="shared" si="2"/>
        <v>JV GIRLS</v>
      </c>
    </row>
    <row r="186" spans="1:13">
      <c r="A186" s="16">
        <v>194</v>
      </c>
      <c r="B186" s="97" t="s">
        <v>328</v>
      </c>
      <c r="C186" s="24">
        <v>5</v>
      </c>
      <c r="D186" s="18" t="s">
        <v>19</v>
      </c>
      <c r="E186" s="24" t="s">
        <v>4</v>
      </c>
      <c r="F186" s="24" t="s">
        <v>21</v>
      </c>
      <c r="G186" s="91" t="s">
        <v>107</v>
      </c>
    </row>
    <row r="187" spans="1:13">
      <c r="A187" s="16">
        <v>195</v>
      </c>
      <c r="B187" s="97" t="s">
        <v>329</v>
      </c>
      <c r="C187" s="18">
        <v>5</v>
      </c>
      <c r="D187" s="18" t="s">
        <v>19</v>
      </c>
      <c r="E187" s="18" t="s">
        <v>4</v>
      </c>
      <c r="F187" s="24" t="s">
        <v>21</v>
      </c>
      <c r="G187" s="91" t="str">
        <f>+IF(AND(C187&lt;5,E187="F")=TRUE,"DEV GIRLS",IF(AND(C187&lt;5,E187="M")=TRUE,"DEV BOYS",IF(AND(C187&lt;7,E187="F")=TRUE,"JV GIRLS",IF(AND(C187&lt;7,E187="M")=TRUE,"JV BOYS",IF(AND(C187&lt;9,E187="F")=TRUE,"VARSITY GIRLS",IF(AND(C187&lt;9,E187="M")=TRUE,"VARSITY BOYS",0))))))</f>
        <v>JV GIRLS</v>
      </c>
    </row>
    <row r="188" spans="1:13">
      <c r="A188" s="16">
        <v>196</v>
      </c>
      <c r="B188" s="97" t="s">
        <v>330</v>
      </c>
      <c r="C188" s="18">
        <v>5</v>
      </c>
      <c r="D188" s="18" t="s">
        <v>19</v>
      </c>
      <c r="E188" s="18" t="s">
        <v>4</v>
      </c>
      <c r="F188" s="24" t="s">
        <v>21</v>
      </c>
      <c r="G188" s="91" t="str">
        <f t="shared" ref="G188:G251" si="3">+IF(AND(C188&lt;5,E188="F")=TRUE,"DEV GIRLS",IF(AND(C188&lt;5,E188="M")=TRUE,"DEV BOYS",IF(AND(C188&lt;7,E188="F")=TRUE,"JV GIRLS",IF(AND(C188&lt;7,E188="M")=TRUE,"JV BOYS",IF(AND(C188&lt;9,E188="F")=TRUE,"VARSITY GIRLS",IF(AND(C188&lt;9,E188="M")=TRUE,"VARSITY BOYS",0))))))</f>
        <v>JV GIRLS</v>
      </c>
    </row>
    <row r="189" spans="1:13">
      <c r="A189" s="16">
        <v>197</v>
      </c>
      <c r="B189" s="97" t="s">
        <v>331</v>
      </c>
      <c r="C189" s="24">
        <v>5</v>
      </c>
      <c r="D189" s="18" t="s">
        <v>19</v>
      </c>
      <c r="E189" s="24" t="s">
        <v>4</v>
      </c>
      <c r="F189" s="24" t="s">
        <v>21</v>
      </c>
      <c r="G189" s="91" t="str">
        <f t="shared" si="3"/>
        <v>JV GIRLS</v>
      </c>
    </row>
    <row r="190" spans="1:13">
      <c r="A190" s="16">
        <v>198</v>
      </c>
      <c r="B190" s="97" t="s">
        <v>332</v>
      </c>
      <c r="C190" s="18">
        <v>6</v>
      </c>
      <c r="D190" s="18" t="s">
        <v>19</v>
      </c>
      <c r="E190" s="18" t="s">
        <v>4</v>
      </c>
      <c r="F190" s="24" t="s">
        <v>21</v>
      </c>
      <c r="G190" s="91" t="str">
        <f t="shared" si="3"/>
        <v>JV GIRLS</v>
      </c>
    </row>
    <row r="191" spans="1:13">
      <c r="A191" s="16">
        <v>199</v>
      </c>
      <c r="B191" s="97" t="s">
        <v>333</v>
      </c>
      <c r="C191" s="18">
        <v>6</v>
      </c>
      <c r="D191" s="18" t="s">
        <v>19</v>
      </c>
      <c r="E191" s="18" t="s">
        <v>4</v>
      </c>
      <c r="F191" s="24" t="s">
        <v>21</v>
      </c>
      <c r="G191" s="91" t="str">
        <f t="shared" si="3"/>
        <v>JV GIRLS</v>
      </c>
    </row>
    <row r="192" spans="1:13">
      <c r="A192" s="16">
        <v>200</v>
      </c>
      <c r="B192" s="97" t="s">
        <v>334</v>
      </c>
      <c r="C192" s="24">
        <v>6</v>
      </c>
      <c r="D192" s="18" t="s">
        <v>19</v>
      </c>
      <c r="E192" s="24" t="s">
        <v>4</v>
      </c>
      <c r="F192" s="24" t="s">
        <v>21</v>
      </c>
      <c r="G192" s="91" t="str">
        <f t="shared" si="3"/>
        <v>JV GIRLS</v>
      </c>
      <c r="I192" s="21"/>
      <c r="J192" s="21"/>
      <c r="K192" s="21"/>
      <c r="L192" s="21"/>
      <c r="M192" s="21"/>
    </row>
    <row r="193" spans="1:13">
      <c r="A193" s="16">
        <v>201</v>
      </c>
      <c r="B193" s="97" t="s">
        <v>335</v>
      </c>
      <c r="C193" s="18">
        <v>6</v>
      </c>
      <c r="D193" s="18" t="s">
        <v>19</v>
      </c>
      <c r="E193" s="18" t="s">
        <v>4</v>
      </c>
      <c r="F193" s="24" t="s">
        <v>21</v>
      </c>
      <c r="G193" s="91" t="str">
        <f t="shared" si="3"/>
        <v>JV GIRLS</v>
      </c>
    </row>
    <row r="194" spans="1:13">
      <c r="A194" s="16">
        <v>202</v>
      </c>
      <c r="B194" s="97" t="s">
        <v>336</v>
      </c>
      <c r="C194" s="18">
        <v>6</v>
      </c>
      <c r="D194" s="18" t="s">
        <v>19</v>
      </c>
      <c r="E194" s="18" t="s">
        <v>4</v>
      </c>
      <c r="F194" s="24" t="s">
        <v>21</v>
      </c>
      <c r="G194" s="91" t="str">
        <f t="shared" si="3"/>
        <v>JV GIRLS</v>
      </c>
      <c r="I194" s="21"/>
      <c r="J194" s="21"/>
      <c r="K194" s="21"/>
      <c r="L194" s="21"/>
      <c r="M194" s="21"/>
    </row>
    <row r="195" spans="1:13">
      <c r="A195" s="16">
        <v>203</v>
      </c>
      <c r="B195" s="97" t="s">
        <v>337</v>
      </c>
      <c r="C195" s="18">
        <v>6</v>
      </c>
      <c r="D195" s="18" t="s">
        <v>19</v>
      </c>
      <c r="E195" s="18" t="s">
        <v>4</v>
      </c>
      <c r="F195" s="24" t="s">
        <v>21</v>
      </c>
      <c r="G195" s="91" t="str">
        <f t="shared" si="3"/>
        <v>JV GIRLS</v>
      </c>
    </row>
    <row r="196" spans="1:13">
      <c r="A196" s="16">
        <v>204</v>
      </c>
      <c r="B196" s="97" t="s">
        <v>338</v>
      </c>
      <c r="C196" s="18">
        <v>6</v>
      </c>
      <c r="D196" s="18" t="s">
        <v>19</v>
      </c>
      <c r="E196" s="18" t="s">
        <v>4</v>
      </c>
      <c r="F196" s="24" t="s">
        <v>21</v>
      </c>
      <c r="G196" s="91" t="str">
        <f t="shared" si="3"/>
        <v>JV GIRLS</v>
      </c>
    </row>
    <row r="197" spans="1:13">
      <c r="A197" s="16">
        <v>205</v>
      </c>
      <c r="B197" s="97" t="s">
        <v>339</v>
      </c>
      <c r="C197" s="18">
        <v>6</v>
      </c>
      <c r="D197" s="18" t="s">
        <v>19</v>
      </c>
      <c r="E197" s="18" t="s">
        <v>4</v>
      </c>
      <c r="F197" s="24" t="s">
        <v>21</v>
      </c>
      <c r="G197" s="91" t="str">
        <f t="shared" si="3"/>
        <v>JV GIRLS</v>
      </c>
    </row>
    <row r="198" spans="1:13">
      <c r="A198" s="16">
        <v>206</v>
      </c>
      <c r="B198" s="97" t="s">
        <v>340</v>
      </c>
      <c r="C198" s="18">
        <v>5</v>
      </c>
      <c r="D198" s="18" t="s">
        <v>19</v>
      </c>
      <c r="E198" s="18" t="s">
        <v>5</v>
      </c>
      <c r="F198" s="24" t="s">
        <v>21</v>
      </c>
      <c r="G198" s="91" t="str">
        <f t="shared" si="3"/>
        <v>JV BOYS</v>
      </c>
    </row>
    <row r="199" spans="1:13">
      <c r="A199" s="16">
        <v>207</v>
      </c>
      <c r="B199" s="97" t="s">
        <v>341</v>
      </c>
      <c r="C199" s="18">
        <v>5</v>
      </c>
      <c r="D199" s="18" t="s">
        <v>19</v>
      </c>
      <c r="E199" s="18" t="s">
        <v>5</v>
      </c>
      <c r="F199" s="24" t="s">
        <v>21</v>
      </c>
      <c r="G199" s="91" t="str">
        <f t="shared" si="3"/>
        <v>JV BOYS</v>
      </c>
    </row>
    <row r="200" spans="1:13">
      <c r="A200" s="16">
        <v>208</v>
      </c>
      <c r="B200" s="97" t="s">
        <v>342</v>
      </c>
      <c r="C200" s="18">
        <v>5</v>
      </c>
      <c r="D200" s="18" t="s">
        <v>19</v>
      </c>
      <c r="E200" s="18" t="s">
        <v>5</v>
      </c>
      <c r="F200" s="24" t="s">
        <v>21</v>
      </c>
      <c r="G200" s="91" t="str">
        <f t="shared" si="3"/>
        <v>JV BOYS</v>
      </c>
    </row>
    <row r="201" spans="1:13">
      <c r="A201" s="16">
        <v>209</v>
      </c>
      <c r="B201" s="97" t="s">
        <v>343</v>
      </c>
      <c r="C201" s="18">
        <v>5</v>
      </c>
      <c r="D201" s="18" t="s">
        <v>19</v>
      </c>
      <c r="E201" s="18" t="s">
        <v>5</v>
      </c>
      <c r="F201" s="24" t="s">
        <v>21</v>
      </c>
      <c r="G201" s="91" t="str">
        <f t="shared" si="3"/>
        <v>JV BOYS</v>
      </c>
    </row>
    <row r="202" spans="1:13">
      <c r="A202" s="16">
        <v>210</v>
      </c>
      <c r="B202" s="97" t="s">
        <v>344</v>
      </c>
      <c r="C202" s="18">
        <v>5</v>
      </c>
      <c r="D202" s="18" t="s">
        <v>19</v>
      </c>
      <c r="E202" s="18" t="s">
        <v>5</v>
      </c>
      <c r="F202" s="24" t="s">
        <v>21</v>
      </c>
      <c r="G202" s="91" t="str">
        <f t="shared" si="3"/>
        <v>JV BOYS</v>
      </c>
    </row>
    <row r="203" spans="1:13">
      <c r="A203" s="16">
        <v>211</v>
      </c>
      <c r="B203" s="97" t="s">
        <v>345</v>
      </c>
      <c r="C203" s="18">
        <v>5</v>
      </c>
      <c r="D203" s="18" t="s">
        <v>19</v>
      </c>
      <c r="E203" s="18" t="s">
        <v>5</v>
      </c>
      <c r="F203" s="24" t="s">
        <v>21</v>
      </c>
      <c r="G203" s="91" t="str">
        <f t="shared" si="3"/>
        <v>JV BOYS</v>
      </c>
    </row>
    <row r="204" spans="1:13">
      <c r="A204" s="16">
        <v>212</v>
      </c>
      <c r="B204" s="97" t="s">
        <v>346</v>
      </c>
      <c r="C204" s="18">
        <v>5</v>
      </c>
      <c r="D204" s="18" t="s">
        <v>19</v>
      </c>
      <c r="E204" s="18" t="s">
        <v>5</v>
      </c>
      <c r="F204" s="24" t="s">
        <v>21</v>
      </c>
      <c r="G204" s="91" t="str">
        <f t="shared" si="3"/>
        <v>JV BOYS</v>
      </c>
    </row>
    <row r="205" spans="1:13">
      <c r="A205" s="16">
        <v>213</v>
      </c>
      <c r="B205" s="97" t="s">
        <v>347</v>
      </c>
      <c r="C205" s="18">
        <v>5</v>
      </c>
      <c r="D205" s="18" t="s">
        <v>19</v>
      </c>
      <c r="E205" s="18" t="s">
        <v>5</v>
      </c>
      <c r="F205" s="24" t="s">
        <v>21</v>
      </c>
      <c r="G205" s="91" t="str">
        <f t="shared" si="3"/>
        <v>JV BOYS</v>
      </c>
    </row>
    <row r="206" spans="1:13">
      <c r="A206" s="16">
        <v>214</v>
      </c>
      <c r="B206" s="97" t="s">
        <v>348</v>
      </c>
      <c r="C206" s="18">
        <v>5</v>
      </c>
      <c r="D206" s="18" t="s">
        <v>19</v>
      </c>
      <c r="E206" s="18" t="s">
        <v>5</v>
      </c>
      <c r="F206" s="24" t="s">
        <v>21</v>
      </c>
      <c r="G206" s="91" t="str">
        <f t="shared" si="3"/>
        <v>JV BOYS</v>
      </c>
    </row>
    <row r="207" spans="1:13">
      <c r="A207" s="16">
        <v>215</v>
      </c>
      <c r="B207" s="97" t="s">
        <v>349</v>
      </c>
      <c r="C207" s="18">
        <v>5</v>
      </c>
      <c r="D207" s="18" t="s">
        <v>19</v>
      </c>
      <c r="E207" s="18" t="s">
        <v>5</v>
      </c>
      <c r="F207" s="24" t="s">
        <v>21</v>
      </c>
      <c r="G207" s="91" t="str">
        <f t="shared" si="3"/>
        <v>JV BOYS</v>
      </c>
    </row>
    <row r="208" spans="1:13">
      <c r="A208" s="16">
        <v>216</v>
      </c>
      <c r="B208" s="97" t="s">
        <v>350</v>
      </c>
      <c r="C208" s="18">
        <v>5</v>
      </c>
      <c r="D208" s="18" t="s">
        <v>19</v>
      </c>
      <c r="E208" s="18" t="s">
        <v>5</v>
      </c>
      <c r="F208" s="24" t="s">
        <v>21</v>
      </c>
      <c r="G208" s="91" t="str">
        <f t="shared" si="3"/>
        <v>JV BOYS</v>
      </c>
    </row>
    <row r="209" spans="1:8">
      <c r="A209" s="16">
        <v>217</v>
      </c>
      <c r="B209" s="97" t="s">
        <v>351</v>
      </c>
      <c r="C209" s="18">
        <v>6</v>
      </c>
      <c r="D209" s="18" t="s">
        <v>19</v>
      </c>
      <c r="E209" s="18" t="s">
        <v>5</v>
      </c>
      <c r="F209" s="24" t="s">
        <v>21</v>
      </c>
      <c r="G209" s="91" t="str">
        <f t="shared" si="3"/>
        <v>JV BOYS</v>
      </c>
      <c r="H209" s="27"/>
    </row>
    <row r="210" spans="1:8">
      <c r="A210" s="16">
        <v>218</v>
      </c>
      <c r="B210" s="97" t="s">
        <v>352</v>
      </c>
      <c r="C210" s="18">
        <v>6</v>
      </c>
      <c r="D210" s="18" t="s">
        <v>19</v>
      </c>
      <c r="E210" s="18" t="s">
        <v>5</v>
      </c>
      <c r="F210" s="24" t="s">
        <v>21</v>
      </c>
      <c r="G210" s="91" t="str">
        <f t="shared" si="3"/>
        <v>JV BOYS</v>
      </c>
    </row>
    <row r="211" spans="1:8">
      <c r="A211" s="16">
        <v>219</v>
      </c>
      <c r="B211" s="97" t="s">
        <v>353</v>
      </c>
      <c r="C211" s="24">
        <v>6</v>
      </c>
      <c r="D211" s="18" t="s">
        <v>19</v>
      </c>
      <c r="E211" s="24" t="s">
        <v>5</v>
      </c>
      <c r="F211" s="24" t="s">
        <v>21</v>
      </c>
      <c r="G211" s="91" t="str">
        <f t="shared" si="3"/>
        <v>JV BOYS</v>
      </c>
    </row>
    <row r="212" spans="1:8">
      <c r="A212" s="16">
        <v>220</v>
      </c>
      <c r="B212" s="97" t="s">
        <v>354</v>
      </c>
      <c r="C212" s="18">
        <v>6</v>
      </c>
      <c r="D212" s="18" t="s">
        <v>19</v>
      </c>
      <c r="E212" s="18" t="s">
        <v>5</v>
      </c>
      <c r="F212" s="24" t="s">
        <v>21</v>
      </c>
      <c r="G212" s="91" t="str">
        <f t="shared" si="3"/>
        <v>JV BOYS</v>
      </c>
    </row>
    <row r="213" spans="1:8">
      <c r="A213" s="16">
        <v>221</v>
      </c>
      <c r="B213" s="97" t="s">
        <v>355</v>
      </c>
      <c r="C213" s="18">
        <v>7</v>
      </c>
      <c r="D213" s="18" t="s">
        <v>19</v>
      </c>
      <c r="E213" s="18" t="s">
        <v>4</v>
      </c>
      <c r="F213" s="24" t="s">
        <v>22</v>
      </c>
      <c r="G213" s="91" t="str">
        <f t="shared" si="3"/>
        <v>VARSITY GIRLS</v>
      </c>
    </row>
    <row r="214" spans="1:8">
      <c r="A214" s="16">
        <v>222</v>
      </c>
      <c r="B214" s="97" t="s">
        <v>356</v>
      </c>
      <c r="C214" s="18">
        <v>7</v>
      </c>
      <c r="D214" s="18" t="s">
        <v>19</v>
      </c>
      <c r="E214" s="18" t="s">
        <v>4</v>
      </c>
      <c r="F214" s="24" t="s">
        <v>22</v>
      </c>
      <c r="G214" s="91" t="str">
        <f t="shared" si="3"/>
        <v>VARSITY GIRLS</v>
      </c>
    </row>
    <row r="215" spans="1:8">
      <c r="A215" s="16">
        <v>223</v>
      </c>
      <c r="B215" s="97" t="s">
        <v>357</v>
      </c>
      <c r="C215" s="18">
        <v>7</v>
      </c>
      <c r="D215" s="18" t="s">
        <v>19</v>
      </c>
      <c r="E215" s="18" t="s">
        <v>4</v>
      </c>
      <c r="F215" s="24" t="s">
        <v>22</v>
      </c>
      <c r="G215" s="91" t="str">
        <f t="shared" si="3"/>
        <v>VARSITY GIRLS</v>
      </c>
    </row>
    <row r="216" spans="1:8">
      <c r="A216" s="16">
        <v>224</v>
      </c>
      <c r="B216" s="97" t="s">
        <v>358</v>
      </c>
      <c r="C216" s="18">
        <v>7</v>
      </c>
      <c r="D216" s="18" t="s">
        <v>19</v>
      </c>
      <c r="E216" s="18" t="s">
        <v>4</v>
      </c>
      <c r="F216" s="24" t="s">
        <v>22</v>
      </c>
      <c r="G216" s="91" t="str">
        <f t="shared" si="3"/>
        <v>VARSITY GIRLS</v>
      </c>
    </row>
    <row r="217" spans="1:8">
      <c r="A217" s="16">
        <v>225</v>
      </c>
      <c r="B217" s="97" t="s">
        <v>359</v>
      </c>
      <c r="C217" s="18">
        <v>7</v>
      </c>
      <c r="D217" s="18" t="s">
        <v>19</v>
      </c>
      <c r="E217" s="18" t="s">
        <v>4</v>
      </c>
      <c r="F217" s="24" t="s">
        <v>22</v>
      </c>
      <c r="G217" s="91" t="str">
        <f t="shared" si="3"/>
        <v>VARSITY GIRLS</v>
      </c>
    </row>
    <row r="218" spans="1:8">
      <c r="A218" s="16">
        <v>226</v>
      </c>
      <c r="B218" s="97" t="s">
        <v>360</v>
      </c>
      <c r="C218" s="18">
        <v>7</v>
      </c>
      <c r="D218" s="18" t="s">
        <v>19</v>
      </c>
      <c r="E218" s="18" t="s">
        <v>4</v>
      </c>
      <c r="F218" s="24" t="s">
        <v>22</v>
      </c>
      <c r="G218" s="91" t="str">
        <f t="shared" si="3"/>
        <v>VARSITY GIRLS</v>
      </c>
    </row>
    <row r="219" spans="1:8">
      <c r="A219" s="16">
        <v>227</v>
      </c>
      <c r="B219" s="97" t="s">
        <v>361</v>
      </c>
      <c r="C219" s="18">
        <v>7</v>
      </c>
      <c r="D219" s="18" t="s">
        <v>19</v>
      </c>
      <c r="E219" s="18" t="s">
        <v>4</v>
      </c>
      <c r="F219" s="24" t="s">
        <v>22</v>
      </c>
      <c r="G219" s="91" t="str">
        <f t="shared" si="3"/>
        <v>VARSITY GIRLS</v>
      </c>
    </row>
    <row r="220" spans="1:8">
      <c r="A220" s="16">
        <v>228</v>
      </c>
      <c r="B220" s="97" t="s">
        <v>362</v>
      </c>
      <c r="C220" s="18">
        <v>8</v>
      </c>
      <c r="D220" s="18" t="s">
        <v>19</v>
      </c>
      <c r="E220" s="18" t="s">
        <v>4</v>
      </c>
      <c r="F220" s="24" t="s">
        <v>22</v>
      </c>
      <c r="G220" s="91" t="str">
        <f t="shared" si="3"/>
        <v>VARSITY GIRLS</v>
      </c>
    </row>
    <row r="221" spans="1:8">
      <c r="A221" s="16">
        <v>229</v>
      </c>
      <c r="B221" s="97" t="s">
        <v>363</v>
      </c>
      <c r="C221" s="18">
        <v>8</v>
      </c>
      <c r="D221" s="18" t="s">
        <v>19</v>
      </c>
      <c r="E221" s="18" t="s">
        <v>4</v>
      </c>
      <c r="F221" s="24" t="s">
        <v>22</v>
      </c>
      <c r="G221" s="91" t="str">
        <f t="shared" si="3"/>
        <v>VARSITY GIRLS</v>
      </c>
    </row>
    <row r="222" spans="1:8">
      <c r="A222" s="16">
        <v>230</v>
      </c>
      <c r="B222" s="97" t="s">
        <v>364</v>
      </c>
      <c r="C222" s="18">
        <v>8</v>
      </c>
      <c r="D222" s="18" t="s">
        <v>19</v>
      </c>
      <c r="E222" s="18" t="s">
        <v>4</v>
      </c>
      <c r="F222" s="24" t="s">
        <v>22</v>
      </c>
      <c r="G222" s="91" t="str">
        <f t="shared" si="3"/>
        <v>VARSITY GIRLS</v>
      </c>
    </row>
    <row r="223" spans="1:8">
      <c r="A223" s="16">
        <v>231</v>
      </c>
      <c r="B223" s="97" t="s">
        <v>365</v>
      </c>
      <c r="C223" s="18">
        <v>8</v>
      </c>
      <c r="D223" s="18" t="s">
        <v>19</v>
      </c>
      <c r="E223" s="18" t="s">
        <v>4</v>
      </c>
      <c r="F223" s="24" t="s">
        <v>22</v>
      </c>
      <c r="G223" s="91" t="str">
        <f t="shared" si="3"/>
        <v>VARSITY GIRLS</v>
      </c>
    </row>
    <row r="224" spans="1:8">
      <c r="A224" s="16">
        <v>232</v>
      </c>
      <c r="B224" s="97" t="s">
        <v>366</v>
      </c>
      <c r="C224" s="18">
        <v>8</v>
      </c>
      <c r="D224" s="18" t="s">
        <v>19</v>
      </c>
      <c r="E224" s="18" t="s">
        <v>4</v>
      </c>
      <c r="F224" s="24" t="s">
        <v>22</v>
      </c>
      <c r="G224" s="91" t="str">
        <f t="shared" si="3"/>
        <v>VARSITY GIRLS</v>
      </c>
    </row>
    <row r="225" spans="1:8">
      <c r="A225" s="16">
        <v>233</v>
      </c>
      <c r="B225" s="97" t="s">
        <v>367</v>
      </c>
      <c r="C225" s="18">
        <v>8</v>
      </c>
      <c r="D225" s="18" t="s">
        <v>19</v>
      </c>
      <c r="E225" s="18" t="s">
        <v>4</v>
      </c>
      <c r="F225" s="24" t="s">
        <v>22</v>
      </c>
      <c r="G225" s="91" t="str">
        <f t="shared" si="3"/>
        <v>VARSITY GIRLS</v>
      </c>
    </row>
    <row r="226" spans="1:8">
      <c r="A226" s="16">
        <v>234</v>
      </c>
      <c r="B226" s="97" t="s">
        <v>368</v>
      </c>
      <c r="C226" s="18">
        <v>8</v>
      </c>
      <c r="D226" s="18" t="s">
        <v>19</v>
      </c>
      <c r="E226" s="18" t="s">
        <v>4</v>
      </c>
      <c r="F226" s="24" t="s">
        <v>22</v>
      </c>
      <c r="G226" s="91" t="str">
        <f t="shared" si="3"/>
        <v>VARSITY GIRLS</v>
      </c>
    </row>
    <row r="227" spans="1:8">
      <c r="A227" s="16">
        <v>235</v>
      </c>
      <c r="B227" s="97" t="s">
        <v>369</v>
      </c>
      <c r="C227" s="18">
        <v>8</v>
      </c>
      <c r="D227" s="18" t="s">
        <v>19</v>
      </c>
      <c r="E227" s="18" t="s">
        <v>4</v>
      </c>
      <c r="F227" s="24" t="s">
        <v>22</v>
      </c>
      <c r="G227" s="91" t="str">
        <f t="shared" si="3"/>
        <v>VARSITY GIRLS</v>
      </c>
    </row>
    <row r="228" spans="1:8">
      <c r="A228" s="16">
        <v>236</v>
      </c>
      <c r="B228" s="97" t="s">
        <v>370</v>
      </c>
      <c r="C228" s="18">
        <v>8</v>
      </c>
      <c r="D228" s="18" t="s">
        <v>19</v>
      </c>
      <c r="E228" s="18" t="s">
        <v>4</v>
      </c>
      <c r="F228" s="24" t="s">
        <v>22</v>
      </c>
      <c r="G228" s="91" t="str">
        <f t="shared" si="3"/>
        <v>VARSITY GIRLS</v>
      </c>
    </row>
    <row r="229" spans="1:8">
      <c r="A229" s="16">
        <v>237</v>
      </c>
      <c r="B229" s="97" t="s">
        <v>371</v>
      </c>
      <c r="C229" s="18">
        <v>7</v>
      </c>
      <c r="D229" s="18" t="s">
        <v>19</v>
      </c>
      <c r="E229" s="18" t="s">
        <v>5</v>
      </c>
      <c r="F229" s="24" t="s">
        <v>22</v>
      </c>
      <c r="G229" s="91" t="str">
        <f t="shared" si="3"/>
        <v>VARSITY BOYS</v>
      </c>
    </row>
    <row r="230" spans="1:8">
      <c r="A230" s="16">
        <v>238</v>
      </c>
      <c r="B230" s="97" t="s">
        <v>372</v>
      </c>
      <c r="C230" s="18">
        <v>7</v>
      </c>
      <c r="D230" s="18" t="s">
        <v>19</v>
      </c>
      <c r="E230" s="18" t="s">
        <v>5</v>
      </c>
      <c r="F230" s="24" t="s">
        <v>22</v>
      </c>
      <c r="G230" s="91" t="str">
        <f t="shared" si="3"/>
        <v>VARSITY BOYS</v>
      </c>
    </row>
    <row r="231" spans="1:8">
      <c r="A231" s="16">
        <v>239</v>
      </c>
      <c r="B231" s="97" t="s">
        <v>373</v>
      </c>
      <c r="C231" s="18">
        <v>8</v>
      </c>
      <c r="D231" s="18" t="s">
        <v>19</v>
      </c>
      <c r="E231" s="18" t="s">
        <v>5</v>
      </c>
      <c r="F231" s="24" t="s">
        <v>22</v>
      </c>
      <c r="G231" s="91" t="str">
        <f t="shared" si="3"/>
        <v>VARSITY BOYS</v>
      </c>
    </row>
    <row r="232" spans="1:8">
      <c r="A232" s="16">
        <v>240</v>
      </c>
      <c r="B232" s="97" t="s">
        <v>374</v>
      </c>
      <c r="C232" s="18">
        <v>8</v>
      </c>
      <c r="D232" s="18" t="s">
        <v>19</v>
      </c>
      <c r="E232" s="18" t="s">
        <v>5</v>
      </c>
      <c r="F232" s="24" t="s">
        <v>22</v>
      </c>
      <c r="G232" s="91" t="str">
        <f t="shared" si="3"/>
        <v>VARSITY BOYS</v>
      </c>
    </row>
    <row r="233" spans="1:8">
      <c r="A233" s="16">
        <v>241</v>
      </c>
      <c r="B233" s="97" t="s">
        <v>375</v>
      </c>
      <c r="C233" s="18">
        <v>8</v>
      </c>
      <c r="D233" s="18" t="s">
        <v>19</v>
      </c>
      <c r="E233" s="18" t="s">
        <v>5</v>
      </c>
      <c r="F233" s="24" t="s">
        <v>22</v>
      </c>
      <c r="G233" s="91" t="str">
        <f t="shared" si="3"/>
        <v>VARSITY BOYS</v>
      </c>
    </row>
    <row r="234" spans="1:8">
      <c r="A234" s="16">
        <v>242</v>
      </c>
      <c r="B234" s="97" t="s">
        <v>376</v>
      </c>
      <c r="C234" s="18">
        <v>8</v>
      </c>
      <c r="D234" s="18" t="s">
        <v>19</v>
      </c>
      <c r="E234" s="18" t="s">
        <v>5</v>
      </c>
      <c r="F234" s="24" t="s">
        <v>22</v>
      </c>
      <c r="G234" s="91" t="str">
        <f t="shared" si="3"/>
        <v>VARSITY BOYS</v>
      </c>
    </row>
    <row r="235" spans="1:8">
      <c r="A235" s="16">
        <v>243</v>
      </c>
      <c r="B235" s="97" t="s">
        <v>377</v>
      </c>
      <c r="C235" s="18">
        <v>8</v>
      </c>
      <c r="D235" s="18" t="s">
        <v>19</v>
      </c>
      <c r="E235" s="18" t="s">
        <v>5</v>
      </c>
      <c r="F235" s="24" t="s">
        <v>22</v>
      </c>
      <c r="G235" s="91" t="str">
        <f t="shared" si="3"/>
        <v>VARSITY BOYS</v>
      </c>
      <c r="H235" s="27"/>
    </row>
    <row r="236" spans="1:8">
      <c r="A236" s="16">
        <v>244</v>
      </c>
      <c r="B236" s="97" t="s">
        <v>378</v>
      </c>
      <c r="C236" s="18">
        <v>8</v>
      </c>
      <c r="D236" s="18" t="s">
        <v>19</v>
      </c>
      <c r="E236" s="18" t="s">
        <v>5</v>
      </c>
      <c r="F236" s="24" t="s">
        <v>22</v>
      </c>
      <c r="G236" s="91" t="str">
        <f t="shared" si="3"/>
        <v>VARSITY BOYS</v>
      </c>
    </row>
    <row r="237" spans="1:8">
      <c r="A237" s="16">
        <v>245</v>
      </c>
      <c r="B237" s="97" t="s">
        <v>379</v>
      </c>
      <c r="C237" s="18">
        <v>8</v>
      </c>
      <c r="D237" s="18" t="s">
        <v>19</v>
      </c>
      <c r="E237" s="18" t="s">
        <v>5</v>
      </c>
      <c r="F237" s="24" t="s">
        <v>22</v>
      </c>
      <c r="G237" s="91" t="str">
        <f t="shared" si="3"/>
        <v>VARSITY BOYS</v>
      </c>
    </row>
    <row r="238" spans="1:8">
      <c r="A238" s="16">
        <v>246</v>
      </c>
      <c r="B238" s="97" t="s">
        <v>380</v>
      </c>
      <c r="C238" s="18">
        <v>8</v>
      </c>
      <c r="D238" s="18" t="s">
        <v>19</v>
      </c>
      <c r="E238" s="18" t="s">
        <v>5</v>
      </c>
      <c r="F238" s="24" t="s">
        <v>22</v>
      </c>
      <c r="G238" s="91" t="str">
        <f t="shared" si="3"/>
        <v>VARSITY BOYS</v>
      </c>
    </row>
    <row r="239" spans="1:8">
      <c r="A239" s="16">
        <v>247</v>
      </c>
      <c r="B239" s="97" t="s">
        <v>381</v>
      </c>
      <c r="C239" s="18">
        <v>6</v>
      </c>
      <c r="D239" s="18" t="s">
        <v>19</v>
      </c>
      <c r="E239" s="18" t="s">
        <v>4</v>
      </c>
      <c r="F239" s="24" t="s">
        <v>21</v>
      </c>
      <c r="G239" s="91" t="str">
        <f t="shared" si="3"/>
        <v>JV GIRLS</v>
      </c>
    </row>
    <row r="240" spans="1:8">
      <c r="A240" s="16">
        <v>248</v>
      </c>
      <c r="B240" s="97" t="s">
        <v>382</v>
      </c>
      <c r="C240" s="18">
        <v>6</v>
      </c>
      <c r="D240" s="18" t="s">
        <v>19</v>
      </c>
      <c r="E240" s="18" t="s">
        <v>4</v>
      </c>
      <c r="F240" s="24" t="s">
        <v>21</v>
      </c>
      <c r="G240" s="91" t="str">
        <f t="shared" si="3"/>
        <v>JV GIRLS</v>
      </c>
    </row>
    <row r="241" spans="1:8">
      <c r="A241" s="16">
        <v>249</v>
      </c>
      <c r="B241" s="97" t="s">
        <v>383</v>
      </c>
      <c r="C241" s="18">
        <v>1</v>
      </c>
      <c r="D241" s="18" t="s">
        <v>19</v>
      </c>
      <c r="E241" s="18" t="s">
        <v>5</v>
      </c>
      <c r="F241" s="24" t="s">
        <v>146</v>
      </c>
      <c r="G241" s="91" t="str">
        <f t="shared" si="3"/>
        <v>DEV BOYS</v>
      </c>
    </row>
    <row r="242" spans="1:8">
      <c r="A242" s="16">
        <v>250</v>
      </c>
      <c r="B242" s="97" t="s">
        <v>384</v>
      </c>
      <c r="C242" s="18">
        <v>8</v>
      </c>
      <c r="D242" s="18" t="s">
        <v>19</v>
      </c>
      <c r="E242" s="18" t="s">
        <v>4</v>
      </c>
      <c r="F242" s="24" t="s">
        <v>22</v>
      </c>
      <c r="G242" s="91" t="str">
        <f t="shared" si="3"/>
        <v>VARSITY GIRLS</v>
      </c>
    </row>
    <row r="243" spans="1:8">
      <c r="A243" s="16">
        <v>251</v>
      </c>
      <c r="B243" s="97" t="s">
        <v>1095</v>
      </c>
      <c r="C243" s="18">
        <v>3</v>
      </c>
      <c r="D243" s="18" t="s">
        <v>19</v>
      </c>
      <c r="E243" s="18" t="s">
        <v>4</v>
      </c>
      <c r="F243" s="24" t="s">
        <v>146</v>
      </c>
      <c r="G243" s="91" t="str">
        <f t="shared" si="3"/>
        <v>DEV GIRLS</v>
      </c>
    </row>
    <row r="244" spans="1:8">
      <c r="A244" s="16"/>
      <c r="B244" s="97"/>
      <c r="C244" s="18"/>
      <c r="D244" s="18"/>
      <c r="E244" s="18"/>
      <c r="F244" s="24"/>
      <c r="G244" s="91">
        <f t="shared" si="3"/>
        <v>0</v>
      </c>
    </row>
    <row r="245" spans="1:8">
      <c r="A245" s="16"/>
      <c r="B245" s="97"/>
      <c r="C245" s="18"/>
      <c r="D245" s="18"/>
      <c r="E245" s="18"/>
      <c r="F245" s="24"/>
      <c r="G245" s="91">
        <f t="shared" si="3"/>
        <v>0</v>
      </c>
      <c r="H245" s="27"/>
    </row>
    <row r="246" spans="1:8">
      <c r="A246" s="16"/>
      <c r="B246" s="97"/>
      <c r="C246" s="18"/>
      <c r="D246" s="18"/>
      <c r="E246" s="18"/>
      <c r="F246" s="24"/>
      <c r="G246" s="91">
        <f t="shared" si="3"/>
        <v>0</v>
      </c>
    </row>
    <row r="247" spans="1:8">
      <c r="A247" s="16"/>
      <c r="B247" s="97"/>
      <c r="C247" s="18"/>
      <c r="D247" s="18"/>
      <c r="E247" s="18"/>
      <c r="F247" s="24"/>
      <c r="G247" s="91">
        <f t="shared" si="3"/>
        <v>0</v>
      </c>
    </row>
    <row r="248" spans="1:8">
      <c r="A248" s="16"/>
      <c r="B248" s="97"/>
      <c r="C248" s="20"/>
      <c r="D248" s="20"/>
      <c r="E248" s="20"/>
      <c r="F248" s="20"/>
      <c r="G248" s="91">
        <f t="shared" si="3"/>
        <v>0</v>
      </c>
    </row>
    <row r="249" spans="1:8">
      <c r="A249" s="16">
        <v>255</v>
      </c>
      <c r="B249" s="10" t="s">
        <v>385</v>
      </c>
      <c r="C249" s="16">
        <v>1</v>
      </c>
      <c r="D249" s="16" t="s">
        <v>28</v>
      </c>
      <c r="E249" s="16" t="s">
        <v>4</v>
      </c>
      <c r="F249" s="16" t="s">
        <v>146</v>
      </c>
      <c r="G249" s="91" t="str">
        <f t="shared" si="3"/>
        <v>DEV GIRLS</v>
      </c>
    </row>
    <row r="250" spans="1:8">
      <c r="A250" s="16">
        <v>256</v>
      </c>
      <c r="B250" s="10" t="s">
        <v>386</v>
      </c>
      <c r="C250" s="16">
        <v>1</v>
      </c>
      <c r="D250" s="16" t="s">
        <v>28</v>
      </c>
      <c r="E250" s="16" t="s">
        <v>4</v>
      </c>
      <c r="F250" s="16" t="s">
        <v>146</v>
      </c>
      <c r="G250" s="91" t="str">
        <f t="shared" si="3"/>
        <v>DEV GIRLS</v>
      </c>
    </row>
    <row r="251" spans="1:8">
      <c r="A251" s="16">
        <v>257</v>
      </c>
      <c r="B251" s="10" t="s">
        <v>387</v>
      </c>
      <c r="C251" s="16">
        <v>1</v>
      </c>
      <c r="D251" s="16" t="s">
        <v>28</v>
      </c>
      <c r="E251" s="16" t="s">
        <v>4</v>
      </c>
      <c r="F251" s="16" t="s">
        <v>146</v>
      </c>
      <c r="G251" s="91" t="str">
        <f t="shared" si="3"/>
        <v>DEV GIRLS</v>
      </c>
      <c r="H251" s="27"/>
    </row>
    <row r="252" spans="1:8">
      <c r="A252" s="16">
        <v>258</v>
      </c>
      <c r="B252" s="10" t="s">
        <v>388</v>
      </c>
      <c r="C252" s="16">
        <v>2</v>
      </c>
      <c r="D252" s="16" t="s">
        <v>28</v>
      </c>
      <c r="E252" s="16" t="s">
        <v>4</v>
      </c>
      <c r="F252" s="16" t="s">
        <v>146</v>
      </c>
      <c r="G252" s="91" t="str">
        <f t="shared" ref="G252:G315" si="4">+IF(AND(C252&lt;5,E252="F")=TRUE,"DEV GIRLS",IF(AND(C252&lt;5,E252="M")=TRUE,"DEV BOYS",IF(AND(C252&lt;7,E252="F")=TRUE,"JV GIRLS",IF(AND(C252&lt;7,E252="M")=TRUE,"JV BOYS",IF(AND(C252&lt;9,E252="F")=TRUE,"VARSITY GIRLS",IF(AND(C252&lt;9,E252="M")=TRUE,"VARSITY BOYS",0))))))</f>
        <v>DEV GIRLS</v>
      </c>
    </row>
    <row r="253" spans="1:8">
      <c r="A253" s="16">
        <v>259</v>
      </c>
      <c r="B253" s="10" t="s">
        <v>389</v>
      </c>
      <c r="C253" s="16">
        <v>2</v>
      </c>
      <c r="D253" s="16" t="s">
        <v>28</v>
      </c>
      <c r="E253" s="16" t="s">
        <v>4</v>
      </c>
      <c r="F253" s="16" t="s">
        <v>146</v>
      </c>
      <c r="G253" s="91" t="str">
        <f t="shared" si="4"/>
        <v>DEV GIRLS</v>
      </c>
    </row>
    <row r="254" spans="1:8">
      <c r="A254" s="16">
        <v>260</v>
      </c>
      <c r="B254" s="10" t="s">
        <v>390</v>
      </c>
      <c r="C254" s="16">
        <v>2</v>
      </c>
      <c r="D254" s="16" t="s">
        <v>28</v>
      </c>
      <c r="E254" s="16" t="s">
        <v>4</v>
      </c>
      <c r="F254" s="16" t="s">
        <v>146</v>
      </c>
      <c r="G254" s="91" t="str">
        <f t="shared" si="4"/>
        <v>DEV GIRLS</v>
      </c>
    </row>
    <row r="255" spans="1:8">
      <c r="A255" s="16">
        <v>261</v>
      </c>
      <c r="B255" s="10" t="s">
        <v>391</v>
      </c>
      <c r="C255" s="16">
        <v>2</v>
      </c>
      <c r="D255" s="16" t="s">
        <v>28</v>
      </c>
      <c r="E255" s="16" t="s">
        <v>4</v>
      </c>
      <c r="F255" s="16" t="s">
        <v>146</v>
      </c>
      <c r="G255" s="91" t="str">
        <f t="shared" si="4"/>
        <v>DEV GIRLS</v>
      </c>
    </row>
    <row r="256" spans="1:8">
      <c r="A256" s="16">
        <v>262</v>
      </c>
      <c r="B256" s="10" t="s">
        <v>392</v>
      </c>
      <c r="C256" s="16">
        <v>3</v>
      </c>
      <c r="D256" s="16" t="s">
        <v>28</v>
      </c>
      <c r="E256" s="16" t="s">
        <v>4</v>
      </c>
      <c r="F256" s="16" t="s">
        <v>146</v>
      </c>
      <c r="G256" s="91" t="str">
        <f t="shared" si="4"/>
        <v>DEV GIRLS</v>
      </c>
    </row>
    <row r="257" spans="1:8">
      <c r="A257" s="16">
        <v>263</v>
      </c>
      <c r="B257" s="10" t="s">
        <v>393</v>
      </c>
      <c r="C257" s="16">
        <v>3</v>
      </c>
      <c r="D257" s="16" t="s">
        <v>28</v>
      </c>
      <c r="E257" s="16" t="s">
        <v>4</v>
      </c>
      <c r="F257" s="16" t="s">
        <v>146</v>
      </c>
      <c r="G257" s="91" t="str">
        <f t="shared" si="4"/>
        <v>DEV GIRLS</v>
      </c>
    </row>
    <row r="258" spans="1:8">
      <c r="A258" s="16">
        <v>264</v>
      </c>
      <c r="B258" s="10" t="s">
        <v>394</v>
      </c>
      <c r="C258" s="16">
        <v>3</v>
      </c>
      <c r="D258" s="16" t="s">
        <v>28</v>
      </c>
      <c r="E258" s="16" t="s">
        <v>4</v>
      </c>
      <c r="F258" s="16" t="s">
        <v>146</v>
      </c>
      <c r="G258" s="91" t="str">
        <f t="shared" si="4"/>
        <v>DEV GIRLS</v>
      </c>
    </row>
    <row r="259" spans="1:8">
      <c r="A259" s="16">
        <v>265</v>
      </c>
      <c r="B259" s="10" t="s">
        <v>395</v>
      </c>
      <c r="C259" s="16">
        <v>3</v>
      </c>
      <c r="D259" s="16" t="s">
        <v>28</v>
      </c>
      <c r="E259" s="16" t="s">
        <v>4</v>
      </c>
      <c r="F259" s="16" t="s">
        <v>146</v>
      </c>
      <c r="G259" s="91" t="str">
        <f t="shared" si="4"/>
        <v>DEV GIRLS</v>
      </c>
    </row>
    <row r="260" spans="1:8">
      <c r="A260" s="16">
        <v>266</v>
      </c>
      <c r="B260" s="10" t="s">
        <v>396</v>
      </c>
      <c r="C260" s="16">
        <v>4</v>
      </c>
      <c r="D260" s="16" t="s">
        <v>28</v>
      </c>
      <c r="E260" s="16" t="s">
        <v>4</v>
      </c>
      <c r="F260" s="16" t="s">
        <v>146</v>
      </c>
      <c r="G260" s="91" t="str">
        <f t="shared" si="4"/>
        <v>DEV GIRLS</v>
      </c>
    </row>
    <row r="261" spans="1:8">
      <c r="A261" s="16">
        <v>267</v>
      </c>
      <c r="B261" s="10" t="s">
        <v>397</v>
      </c>
      <c r="C261" s="16">
        <v>4</v>
      </c>
      <c r="D261" s="16" t="s">
        <v>28</v>
      </c>
      <c r="E261" s="16" t="s">
        <v>4</v>
      </c>
      <c r="F261" s="16" t="s">
        <v>146</v>
      </c>
      <c r="G261" s="91" t="str">
        <f t="shared" si="4"/>
        <v>DEV GIRLS</v>
      </c>
    </row>
    <row r="262" spans="1:8">
      <c r="A262" s="16">
        <v>268</v>
      </c>
      <c r="B262" s="10" t="s">
        <v>398</v>
      </c>
      <c r="C262" s="16">
        <v>4</v>
      </c>
      <c r="D262" s="16" t="s">
        <v>28</v>
      </c>
      <c r="E262" s="16" t="s">
        <v>4</v>
      </c>
      <c r="F262" s="16" t="s">
        <v>146</v>
      </c>
      <c r="G262" s="91" t="str">
        <f t="shared" si="4"/>
        <v>DEV GIRLS</v>
      </c>
    </row>
    <row r="263" spans="1:8">
      <c r="A263" s="16">
        <v>269</v>
      </c>
      <c r="B263" s="10" t="s">
        <v>399</v>
      </c>
      <c r="C263" s="16">
        <v>4</v>
      </c>
      <c r="D263" s="16" t="s">
        <v>28</v>
      </c>
      <c r="E263" s="16" t="s">
        <v>4</v>
      </c>
      <c r="F263" s="16" t="s">
        <v>146</v>
      </c>
      <c r="G263" s="91" t="str">
        <f t="shared" si="4"/>
        <v>DEV GIRLS</v>
      </c>
    </row>
    <row r="264" spans="1:8">
      <c r="A264" s="16">
        <v>270</v>
      </c>
      <c r="B264" s="10" t="s">
        <v>400</v>
      </c>
      <c r="C264" s="16">
        <v>1</v>
      </c>
      <c r="D264" s="16" t="s">
        <v>28</v>
      </c>
      <c r="E264" s="16" t="s">
        <v>5</v>
      </c>
      <c r="F264" s="16" t="s">
        <v>146</v>
      </c>
      <c r="G264" s="91" t="str">
        <f t="shared" si="4"/>
        <v>DEV BOYS</v>
      </c>
    </row>
    <row r="265" spans="1:8">
      <c r="A265" s="16">
        <v>271</v>
      </c>
      <c r="B265" s="10" t="s">
        <v>401</v>
      </c>
      <c r="C265" s="16">
        <v>1</v>
      </c>
      <c r="D265" s="16" t="s">
        <v>28</v>
      </c>
      <c r="E265" s="16" t="s">
        <v>5</v>
      </c>
      <c r="F265" s="16" t="s">
        <v>146</v>
      </c>
      <c r="G265" s="91" t="str">
        <f t="shared" si="4"/>
        <v>DEV BOYS</v>
      </c>
    </row>
    <row r="266" spans="1:8">
      <c r="A266" s="16">
        <v>272</v>
      </c>
      <c r="B266" s="10" t="s">
        <v>402</v>
      </c>
      <c r="C266" s="16">
        <v>2</v>
      </c>
      <c r="D266" s="16" t="s">
        <v>28</v>
      </c>
      <c r="E266" s="16" t="s">
        <v>5</v>
      </c>
      <c r="F266" s="16" t="s">
        <v>146</v>
      </c>
      <c r="G266" s="91" t="str">
        <f t="shared" si="4"/>
        <v>DEV BOYS</v>
      </c>
    </row>
    <row r="267" spans="1:8">
      <c r="A267" s="16">
        <v>273</v>
      </c>
      <c r="B267" s="10" t="s">
        <v>403</v>
      </c>
      <c r="C267" s="16">
        <v>2</v>
      </c>
      <c r="D267" s="16" t="s">
        <v>28</v>
      </c>
      <c r="E267" s="16" t="s">
        <v>5</v>
      </c>
      <c r="F267" s="16" t="s">
        <v>146</v>
      </c>
      <c r="G267" s="91" t="str">
        <f t="shared" si="4"/>
        <v>DEV BOYS</v>
      </c>
    </row>
    <row r="268" spans="1:8">
      <c r="A268" s="16">
        <v>274</v>
      </c>
      <c r="B268" s="10" t="s">
        <v>404</v>
      </c>
      <c r="C268" s="16">
        <v>2</v>
      </c>
      <c r="D268" s="16" t="s">
        <v>28</v>
      </c>
      <c r="E268" s="16" t="s">
        <v>5</v>
      </c>
      <c r="F268" s="16" t="s">
        <v>146</v>
      </c>
      <c r="G268" s="91" t="str">
        <f t="shared" si="4"/>
        <v>DEV BOYS</v>
      </c>
    </row>
    <row r="269" spans="1:8">
      <c r="A269" s="16">
        <v>275</v>
      </c>
      <c r="B269" s="10" t="s">
        <v>405</v>
      </c>
      <c r="C269" s="16">
        <v>3</v>
      </c>
      <c r="D269" s="16" t="s">
        <v>28</v>
      </c>
      <c r="E269" s="16" t="s">
        <v>5</v>
      </c>
      <c r="F269" s="16" t="s">
        <v>146</v>
      </c>
      <c r="G269" s="91" t="str">
        <f t="shared" si="4"/>
        <v>DEV BOYS</v>
      </c>
    </row>
    <row r="270" spans="1:8">
      <c r="A270" s="16">
        <v>276</v>
      </c>
      <c r="B270" s="10" t="s">
        <v>406</v>
      </c>
      <c r="C270" s="16">
        <v>3</v>
      </c>
      <c r="D270" s="16" t="s">
        <v>28</v>
      </c>
      <c r="E270" s="16" t="s">
        <v>5</v>
      </c>
      <c r="F270" s="16" t="s">
        <v>146</v>
      </c>
      <c r="G270" s="91" t="str">
        <f t="shared" si="4"/>
        <v>DEV BOYS</v>
      </c>
      <c r="H270" s="73"/>
    </row>
    <row r="271" spans="1:8">
      <c r="A271" s="16">
        <v>277</v>
      </c>
      <c r="B271" s="10" t="s">
        <v>407</v>
      </c>
      <c r="C271" s="16">
        <v>3</v>
      </c>
      <c r="D271" s="16" t="s">
        <v>28</v>
      </c>
      <c r="E271" s="16" t="s">
        <v>5</v>
      </c>
      <c r="F271" s="16" t="s">
        <v>146</v>
      </c>
      <c r="G271" s="91" t="str">
        <f t="shared" si="4"/>
        <v>DEV BOYS</v>
      </c>
      <c r="H271" s="27"/>
    </row>
    <row r="272" spans="1:8">
      <c r="A272" s="16">
        <v>278</v>
      </c>
      <c r="B272" s="10" t="s">
        <v>408</v>
      </c>
      <c r="C272" s="16">
        <v>4</v>
      </c>
      <c r="D272" s="16" t="s">
        <v>28</v>
      </c>
      <c r="E272" s="16" t="s">
        <v>5</v>
      </c>
      <c r="F272" s="16" t="s">
        <v>146</v>
      </c>
      <c r="G272" s="91" t="str">
        <f t="shared" si="4"/>
        <v>DEV BOYS</v>
      </c>
      <c r="H272" s="73"/>
    </row>
    <row r="273" spans="1:8">
      <c r="A273" s="16">
        <v>279</v>
      </c>
      <c r="B273" s="10" t="s">
        <v>409</v>
      </c>
      <c r="C273" s="16">
        <v>4</v>
      </c>
      <c r="D273" s="16" t="s">
        <v>28</v>
      </c>
      <c r="E273" s="16" t="s">
        <v>5</v>
      </c>
      <c r="F273" s="16" t="s">
        <v>146</v>
      </c>
      <c r="G273" s="91" t="str">
        <f t="shared" si="4"/>
        <v>DEV BOYS</v>
      </c>
      <c r="H273" s="73"/>
    </row>
    <row r="274" spans="1:8">
      <c r="A274" s="16">
        <v>280</v>
      </c>
      <c r="B274" s="10" t="s">
        <v>410</v>
      </c>
      <c r="C274" s="16">
        <v>4</v>
      </c>
      <c r="D274" s="16" t="s">
        <v>28</v>
      </c>
      <c r="E274" s="16" t="s">
        <v>5</v>
      </c>
      <c r="F274" s="16" t="s">
        <v>146</v>
      </c>
      <c r="G274" s="91" t="str">
        <f t="shared" si="4"/>
        <v>DEV BOYS</v>
      </c>
      <c r="H274" s="27"/>
    </row>
    <row r="275" spans="1:8">
      <c r="A275" s="16">
        <v>281</v>
      </c>
      <c r="B275" s="10" t="s">
        <v>411</v>
      </c>
      <c r="C275" s="16">
        <v>4</v>
      </c>
      <c r="D275" s="16" t="s">
        <v>28</v>
      </c>
      <c r="E275" s="16" t="s">
        <v>5</v>
      </c>
      <c r="F275" s="16" t="s">
        <v>146</v>
      </c>
      <c r="G275" s="91" t="str">
        <f t="shared" si="4"/>
        <v>DEV BOYS</v>
      </c>
      <c r="H275" s="73"/>
    </row>
    <row r="276" spans="1:8">
      <c r="A276" s="16">
        <v>282</v>
      </c>
      <c r="B276" s="10" t="s">
        <v>412</v>
      </c>
      <c r="C276" s="16">
        <v>6</v>
      </c>
      <c r="D276" s="16" t="s">
        <v>28</v>
      </c>
      <c r="E276" s="16" t="s">
        <v>4</v>
      </c>
      <c r="F276" s="16" t="s">
        <v>21</v>
      </c>
      <c r="G276" s="91" t="str">
        <f t="shared" si="4"/>
        <v>JV GIRLS</v>
      </c>
      <c r="H276" s="27"/>
    </row>
    <row r="277" spans="1:8">
      <c r="A277" s="16">
        <v>283</v>
      </c>
      <c r="B277" s="10" t="s">
        <v>413</v>
      </c>
      <c r="C277" s="16">
        <v>5</v>
      </c>
      <c r="D277" s="16" t="s">
        <v>28</v>
      </c>
      <c r="E277" s="16" t="s">
        <v>5</v>
      </c>
      <c r="F277" s="16" t="s">
        <v>21</v>
      </c>
      <c r="G277" s="91" t="str">
        <f t="shared" si="4"/>
        <v>JV BOYS</v>
      </c>
      <c r="H277" s="73"/>
    </row>
    <row r="278" spans="1:8">
      <c r="A278" s="16">
        <v>284</v>
      </c>
      <c r="B278" s="10" t="s">
        <v>414</v>
      </c>
      <c r="C278" s="16">
        <v>6</v>
      </c>
      <c r="D278" s="16" t="s">
        <v>28</v>
      </c>
      <c r="E278" s="16" t="s">
        <v>5</v>
      </c>
      <c r="F278" s="16" t="s">
        <v>21</v>
      </c>
      <c r="G278" s="91" t="str">
        <f t="shared" si="4"/>
        <v>JV BOYS</v>
      </c>
    </row>
    <row r="279" spans="1:8">
      <c r="A279" s="16">
        <v>285</v>
      </c>
      <c r="B279" s="10" t="s">
        <v>415</v>
      </c>
      <c r="C279" s="16">
        <v>7</v>
      </c>
      <c r="D279" s="16" t="s">
        <v>28</v>
      </c>
      <c r="E279" s="16" t="s">
        <v>4</v>
      </c>
      <c r="F279" s="16" t="s">
        <v>22</v>
      </c>
      <c r="G279" s="91" t="str">
        <f t="shared" si="4"/>
        <v>VARSITY GIRLS</v>
      </c>
    </row>
    <row r="280" spans="1:8">
      <c r="A280" s="16">
        <v>286</v>
      </c>
      <c r="B280" s="10" t="s">
        <v>416</v>
      </c>
      <c r="C280" s="16">
        <v>7</v>
      </c>
      <c r="D280" s="16" t="s">
        <v>28</v>
      </c>
      <c r="E280" s="16" t="s">
        <v>4</v>
      </c>
      <c r="F280" s="16" t="s">
        <v>22</v>
      </c>
      <c r="G280" s="91" t="str">
        <f t="shared" si="4"/>
        <v>VARSITY GIRLS</v>
      </c>
    </row>
    <row r="281" spans="1:8">
      <c r="A281" s="16">
        <v>287</v>
      </c>
      <c r="B281" s="10" t="s">
        <v>417</v>
      </c>
      <c r="C281" s="16">
        <v>7</v>
      </c>
      <c r="D281" s="16" t="s">
        <v>28</v>
      </c>
      <c r="E281" s="16" t="s">
        <v>4</v>
      </c>
      <c r="F281" s="16" t="s">
        <v>22</v>
      </c>
      <c r="G281" s="91" t="str">
        <f t="shared" si="4"/>
        <v>VARSITY GIRLS</v>
      </c>
    </row>
    <row r="282" spans="1:8">
      <c r="A282" s="16">
        <v>288</v>
      </c>
      <c r="B282" s="10" t="s">
        <v>418</v>
      </c>
      <c r="C282" s="16">
        <v>7</v>
      </c>
      <c r="D282" s="16" t="s">
        <v>28</v>
      </c>
      <c r="E282" s="16" t="s">
        <v>5</v>
      </c>
      <c r="F282" s="16" t="s">
        <v>22</v>
      </c>
      <c r="G282" s="91" t="str">
        <f t="shared" si="4"/>
        <v>VARSITY BOYS</v>
      </c>
    </row>
    <row r="283" spans="1:8">
      <c r="A283" s="16">
        <v>289</v>
      </c>
      <c r="B283" s="10" t="s">
        <v>419</v>
      </c>
      <c r="C283" s="16">
        <v>7</v>
      </c>
      <c r="D283" s="16" t="s">
        <v>28</v>
      </c>
      <c r="E283" s="16" t="s">
        <v>5</v>
      </c>
      <c r="F283" s="16" t="s">
        <v>22</v>
      </c>
      <c r="G283" s="91" t="str">
        <f t="shared" si="4"/>
        <v>VARSITY BOYS</v>
      </c>
    </row>
    <row r="284" spans="1:8">
      <c r="A284" s="16">
        <v>290</v>
      </c>
      <c r="B284" s="10" t="s">
        <v>420</v>
      </c>
      <c r="C284" s="16">
        <v>7</v>
      </c>
      <c r="D284" s="16" t="s">
        <v>28</v>
      </c>
      <c r="E284" s="16" t="s">
        <v>5</v>
      </c>
      <c r="F284" s="16" t="s">
        <v>22</v>
      </c>
      <c r="G284" s="91" t="str">
        <f t="shared" si="4"/>
        <v>VARSITY BOYS</v>
      </c>
    </row>
    <row r="285" spans="1:8">
      <c r="A285" s="16"/>
      <c r="B285" s="74"/>
      <c r="C285" s="75"/>
      <c r="D285" s="76"/>
      <c r="E285" s="75"/>
      <c r="F285" s="75"/>
      <c r="G285" s="91">
        <f t="shared" si="4"/>
        <v>0</v>
      </c>
    </row>
    <row r="286" spans="1:8">
      <c r="A286" s="16">
        <v>300</v>
      </c>
      <c r="B286" s="96" t="s">
        <v>421</v>
      </c>
      <c r="C286" s="18">
        <v>3</v>
      </c>
      <c r="D286" s="18" t="s">
        <v>40</v>
      </c>
      <c r="E286" s="18" t="s">
        <v>4</v>
      </c>
      <c r="F286" s="24" t="s">
        <v>146</v>
      </c>
      <c r="G286" s="91" t="str">
        <f t="shared" si="4"/>
        <v>DEV GIRLS</v>
      </c>
    </row>
    <row r="287" spans="1:8">
      <c r="A287" s="16">
        <v>301</v>
      </c>
      <c r="B287" s="96" t="s">
        <v>422</v>
      </c>
      <c r="C287" s="18">
        <v>3</v>
      </c>
      <c r="D287" s="18" t="s">
        <v>40</v>
      </c>
      <c r="E287" s="18" t="s">
        <v>5</v>
      </c>
      <c r="F287" s="18" t="s">
        <v>146</v>
      </c>
      <c r="G287" s="91" t="str">
        <f t="shared" si="4"/>
        <v>DEV BOYS</v>
      </c>
      <c r="H287" s="73"/>
    </row>
    <row r="288" spans="1:8">
      <c r="A288" s="16">
        <v>302</v>
      </c>
      <c r="B288" s="96" t="s">
        <v>423</v>
      </c>
      <c r="C288" s="18">
        <v>6</v>
      </c>
      <c r="D288" s="18" t="s">
        <v>40</v>
      </c>
      <c r="E288" s="18" t="s">
        <v>5</v>
      </c>
      <c r="F288" s="18" t="s">
        <v>21</v>
      </c>
      <c r="G288" s="91" t="str">
        <f t="shared" si="4"/>
        <v>JV BOYS</v>
      </c>
    </row>
    <row r="289" spans="1:7">
      <c r="A289" s="16">
        <v>303</v>
      </c>
      <c r="B289" s="96" t="s">
        <v>424</v>
      </c>
      <c r="C289" s="18">
        <v>7</v>
      </c>
      <c r="D289" s="18" t="s">
        <v>40</v>
      </c>
      <c r="E289" s="18" t="s">
        <v>4</v>
      </c>
      <c r="F289" s="24" t="s">
        <v>22</v>
      </c>
      <c r="G289" s="91" t="str">
        <f t="shared" si="4"/>
        <v>VARSITY GIRLS</v>
      </c>
    </row>
    <row r="290" spans="1:7">
      <c r="A290" s="16">
        <v>304</v>
      </c>
      <c r="B290" s="96" t="s">
        <v>425</v>
      </c>
      <c r="C290" s="18">
        <v>8</v>
      </c>
      <c r="D290" s="18" t="s">
        <v>40</v>
      </c>
      <c r="E290" s="18" t="s">
        <v>4</v>
      </c>
      <c r="F290" s="18" t="s">
        <v>22</v>
      </c>
      <c r="G290" s="91" t="str">
        <f t="shared" si="4"/>
        <v>VARSITY GIRLS</v>
      </c>
    </row>
    <row r="291" spans="1:7">
      <c r="A291" s="16">
        <v>305</v>
      </c>
      <c r="B291" s="96" t="s">
        <v>426</v>
      </c>
      <c r="C291" s="18">
        <v>8</v>
      </c>
      <c r="D291" s="18" t="s">
        <v>40</v>
      </c>
      <c r="E291" s="18" t="s">
        <v>4</v>
      </c>
      <c r="F291" s="24" t="s">
        <v>22</v>
      </c>
      <c r="G291" s="91" t="str">
        <f t="shared" si="4"/>
        <v>VARSITY GIRLS</v>
      </c>
    </row>
    <row r="292" spans="1:7">
      <c r="A292" s="16">
        <v>306</v>
      </c>
      <c r="B292" s="96" t="s">
        <v>427</v>
      </c>
      <c r="C292" s="18">
        <v>8</v>
      </c>
      <c r="D292" s="18" t="s">
        <v>40</v>
      </c>
      <c r="E292" s="18" t="s">
        <v>4</v>
      </c>
      <c r="F292" s="18" t="s">
        <v>22</v>
      </c>
      <c r="G292" s="91" t="str">
        <f t="shared" si="4"/>
        <v>VARSITY GIRLS</v>
      </c>
    </row>
    <row r="293" spans="1:7">
      <c r="A293" s="16">
        <v>307</v>
      </c>
      <c r="B293" s="96" t="s">
        <v>428</v>
      </c>
      <c r="C293" s="18">
        <v>7</v>
      </c>
      <c r="D293" s="18" t="s">
        <v>40</v>
      </c>
      <c r="E293" s="18" t="s">
        <v>5</v>
      </c>
      <c r="F293" s="18" t="s">
        <v>22</v>
      </c>
      <c r="G293" s="91" t="str">
        <f t="shared" si="4"/>
        <v>VARSITY BOYS</v>
      </c>
    </row>
    <row r="294" spans="1:7">
      <c r="A294" s="16"/>
      <c r="B294" s="74"/>
      <c r="C294" s="75"/>
      <c r="D294" s="76"/>
      <c r="E294" s="75"/>
      <c r="F294" s="75"/>
      <c r="G294" s="91">
        <f t="shared" si="4"/>
        <v>0</v>
      </c>
    </row>
    <row r="295" spans="1:7">
      <c r="A295" s="16">
        <v>315</v>
      </c>
      <c r="B295" s="74" t="s">
        <v>429</v>
      </c>
      <c r="C295" s="75">
        <v>2</v>
      </c>
      <c r="D295" s="76" t="s">
        <v>111</v>
      </c>
      <c r="E295" s="75" t="s">
        <v>4</v>
      </c>
      <c r="F295" s="75" t="s">
        <v>146</v>
      </c>
      <c r="G295" s="91" t="str">
        <f t="shared" si="4"/>
        <v>DEV GIRLS</v>
      </c>
    </row>
    <row r="296" spans="1:7">
      <c r="A296" s="16">
        <v>316</v>
      </c>
      <c r="B296" s="74" t="s">
        <v>430</v>
      </c>
      <c r="C296" s="75">
        <v>2</v>
      </c>
      <c r="D296" s="76" t="s">
        <v>111</v>
      </c>
      <c r="E296" s="75" t="s">
        <v>4</v>
      </c>
      <c r="F296" s="75" t="s">
        <v>146</v>
      </c>
      <c r="G296" s="91" t="str">
        <f t="shared" si="4"/>
        <v>DEV GIRLS</v>
      </c>
    </row>
    <row r="297" spans="1:7">
      <c r="A297" s="16">
        <v>317</v>
      </c>
      <c r="B297" s="74" t="s">
        <v>431</v>
      </c>
      <c r="C297" s="75">
        <v>3</v>
      </c>
      <c r="D297" s="76" t="s">
        <v>111</v>
      </c>
      <c r="E297" s="75" t="s">
        <v>4</v>
      </c>
      <c r="F297" s="75" t="s">
        <v>146</v>
      </c>
      <c r="G297" s="91" t="str">
        <f t="shared" si="4"/>
        <v>DEV GIRLS</v>
      </c>
    </row>
    <row r="298" spans="1:7">
      <c r="A298" s="16">
        <v>318</v>
      </c>
      <c r="B298" s="74" t="s">
        <v>432</v>
      </c>
      <c r="C298" s="75">
        <v>3</v>
      </c>
      <c r="D298" s="76" t="s">
        <v>111</v>
      </c>
      <c r="E298" s="75" t="s">
        <v>4</v>
      </c>
      <c r="F298" s="75" t="s">
        <v>146</v>
      </c>
      <c r="G298" s="91" t="str">
        <f t="shared" si="4"/>
        <v>DEV GIRLS</v>
      </c>
    </row>
    <row r="299" spans="1:7">
      <c r="A299" s="16">
        <v>319</v>
      </c>
      <c r="B299" s="74" t="s">
        <v>433</v>
      </c>
      <c r="C299" s="75">
        <v>3</v>
      </c>
      <c r="D299" s="76" t="s">
        <v>111</v>
      </c>
      <c r="E299" s="75" t="s">
        <v>4</v>
      </c>
      <c r="F299" s="75" t="s">
        <v>146</v>
      </c>
      <c r="G299" s="91" t="str">
        <f t="shared" si="4"/>
        <v>DEV GIRLS</v>
      </c>
    </row>
    <row r="300" spans="1:7">
      <c r="A300" s="16">
        <v>320</v>
      </c>
      <c r="B300" s="74" t="s">
        <v>434</v>
      </c>
      <c r="C300" s="75">
        <v>4</v>
      </c>
      <c r="D300" s="76" t="s">
        <v>111</v>
      </c>
      <c r="E300" s="75" t="s">
        <v>4</v>
      </c>
      <c r="F300" s="75" t="s">
        <v>146</v>
      </c>
      <c r="G300" s="91" t="str">
        <f t="shared" si="4"/>
        <v>DEV GIRLS</v>
      </c>
    </row>
    <row r="301" spans="1:7">
      <c r="A301" s="16">
        <v>321</v>
      </c>
      <c r="B301" s="99" t="s">
        <v>435</v>
      </c>
      <c r="C301" s="75">
        <v>4</v>
      </c>
      <c r="D301" s="76" t="s">
        <v>111</v>
      </c>
      <c r="E301" s="75" t="s">
        <v>4</v>
      </c>
      <c r="F301" s="75" t="s">
        <v>146</v>
      </c>
      <c r="G301" s="91" t="str">
        <f t="shared" si="4"/>
        <v>DEV GIRLS</v>
      </c>
    </row>
    <row r="302" spans="1:7">
      <c r="A302" s="16">
        <v>322</v>
      </c>
      <c r="B302" s="74" t="s">
        <v>436</v>
      </c>
      <c r="C302" s="75">
        <v>4</v>
      </c>
      <c r="D302" s="76" t="s">
        <v>111</v>
      </c>
      <c r="E302" s="75" t="s">
        <v>4</v>
      </c>
      <c r="F302" s="75" t="s">
        <v>146</v>
      </c>
      <c r="G302" s="91" t="str">
        <f t="shared" si="4"/>
        <v>DEV GIRLS</v>
      </c>
    </row>
    <row r="303" spans="1:7">
      <c r="A303" s="16">
        <v>323</v>
      </c>
      <c r="B303" s="74" t="s">
        <v>437</v>
      </c>
      <c r="C303" s="75">
        <v>4</v>
      </c>
      <c r="D303" s="76" t="s">
        <v>111</v>
      </c>
      <c r="E303" s="75" t="s">
        <v>4</v>
      </c>
      <c r="F303" s="75" t="s">
        <v>146</v>
      </c>
      <c r="G303" s="91" t="str">
        <f t="shared" si="4"/>
        <v>DEV GIRLS</v>
      </c>
    </row>
    <row r="304" spans="1:7">
      <c r="A304" s="16">
        <v>324</v>
      </c>
      <c r="B304" s="74" t="s">
        <v>438</v>
      </c>
      <c r="C304" s="75">
        <v>4</v>
      </c>
      <c r="D304" s="76" t="s">
        <v>111</v>
      </c>
      <c r="E304" s="75" t="s">
        <v>4</v>
      </c>
      <c r="F304" s="75" t="s">
        <v>146</v>
      </c>
      <c r="G304" s="91" t="str">
        <f t="shared" si="4"/>
        <v>DEV GIRLS</v>
      </c>
    </row>
    <row r="305" spans="1:7">
      <c r="A305" s="16">
        <v>325</v>
      </c>
      <c r="B305" s="74" t="s">
        <v>439</v>
      </c>
      <c r="C305" s="75">
        <v>3</v>
      </c>
      <c r="D305" s="76" t="s">
        <v>111</v>
      </c>
      <c r="E305" s="75" t="s">
        <v>5</v>
      </c>
      <c r="F305" s="75" t="s">
        <v>146</v>
      </c>
      <c r="G305" s="91" t="str">
        <f t="shared" si="4"/>
        <v>DEV BOYS</v>
      </c>
    </row>
    <row r="306" spans="1:7">
      <c r="A306" s="16">
        <v>326</v>
      </c>
      <c r="B306" s="74" t="s">
        <v>440</v>
      </c>
      <c r="C306" s="75">
        <v>3</v>
      </c>
      <c r="D306" s="76" t="s">
        <v>111</v>
      </c>
      <c r="E306" s="75" t="s">
        <v>5</v>
      </c>
      <c r="F306" s="75" t="s">
        <v>146</v>
      </c>
      <c r="G306" s="91" t="str">
        <f t="shared" si="4"/>
        <v>DEV BOYS</v>
      </c>
    </row>
    <row r="307" spans="1:7">
      <c r="A307" s="16">
        <v>327</v>
      </c>
      <c r="B307" s="74" t="s">
        <v>441</v>
      </c>
      <c r="C307" s="75">
        <v>4</v>
      </c>
      <c r="D307" s="76" t="s">
        <v>111</v>
      </c>
      <c r="E307" s="75" t="s">
        <v>5</v>
      </c>
      <c r="F307" s="75" t="s">
        <v>146</v>
      </c>
      <c r="G307" s="91" t="str">
        <f t="shared" si="4"/>
        <v>DEV BOYS</v>
      </c>
    </row>
    <row r="308" spans="1:7">
      <c r="A308" s="16">
        <v>328</v>
      </c>
      <c r="B308" s="74" t="s">
        <v>442</v>
      </c>
      <c r="C308" s="75">
        <v>4</v>
      </c>
      <c r="D308" s="76" t="s">
        <v>111</v>
      </c>
      <c r="E308" s="75" t="s">
        <v>5</v>
      </c>
      <c r="F308" s="75" t="s">
        <v>146</v>
      </c>
      <c r="G308" s="91" t="str">
        <f t="shared" si="4"/>
        <v>DEV BOYS</v>
      </c>
    </row>
    <row r="309" spans="1:7">
      <c r="A309" s="16">
        <v>329</v>
      </c>
      <c r="B309" s="74" t="s">
        <v>443</v>
      </c>
      <c r="C309" s="75">
        <v>4</v>
      </c>
      <c r="D309" s="76" t="s">
        <v>111</v>
      </c>
      <c r="E309" s="75" t="s">
        <v>5</v>
      </c>
      <c r="F309" s="75" t="s">
        <v>146</v>
      </c>
      <c r="G309" s="91" t="str">
        <f t="shared" si="4"/>
        <v>DEV BOYS</v>
      </c>
    </row>
    <row r="310" spans="1:7">
      <c r="A310" s="16">
        <v>330</v>
      </c>
      <c r="B310" s="74" t="s">
        <v>444</v>
      </c>
      <c r="C310" s="75">
        <v>5</v>
      </c>
      <c r="D310" s="76" t="s">
        <v>111</v>
      </c>
      <c r="E310" s="75" t="s">
        <v>4</v>
      </c>
      <c r="F310" s="75" t="s">
        <v>21</v>
      </c>
      <c r="G310" s="91" t="str">
        <f t="shared" si="4"/>
        <v>JV GIRLS</v>
      </c>
    </row>
    <row r="311" spans="1:7">
      <c r="A311" s="16">
        <v>331</v>
      </c>
      <c r="B311" s="74" t="s">
        <v>445</v>
      </c>
      <c r="C311" s="75">
        <v>5</v>
      </c>
      <c r="D311" s="76" t="s">
        <v>111</v>
      </c>
      <c r="E311" s="75" t="s">
        <v>4</v>
      </c>
      <c r="F311" s="75" t="s">
        <v>21</v>
      </c>
      <c r="G311" s="91" t="str">
        <f t="shared" si="4"/>
        <v>JV GIRLS</v>
      </c>
    </row>
    <row r="312" spans="1:7">
      <c r="A312" s="16">
        <v>332</v>
      </c>
      <c r="B312" s="74" t="s">
        <v>446</v>
      </c>
      <c r="C312" s="75">
        <v>5</v>
      </c>
      <c r="D312" s="76" t="s">
        <v>111</v>
      </c>
      <c r="E312" s="75" t="s">
        <v>4</v>
      </c>
      <c r="F312" s="75" t="s">
        <v>21</v>
      </c>
      <c r="G312" s="91" t="str">
        <f t="shared" si="4"/>
        <v>JV GIRLS</v>
      </c>
    </row>
    <row r="313" spans="1:7">
      <c r="A313" s="16">
        <v>333</v>
      </c>
      <c r="B313" s="74" t="s">
        <v>447</v>
      </c>
      <c r="C313" s="75">
        <v>5</v>
      </c>
      <c r="D313" s="76" t="s">
        <v>111</v>
      </c>
      <c r="E313" s="75" t="s">
        <v>4</v>
      </c>
      <c r="F313" s="75" t="s">
        <v>21</v>
      </c>
      <c r="G313" s="91" t="str">
        <f t="shared" si="4"/>
        <v>JV GIRLS</v>
      </c>
    </row>
    <row r="314" spans="1:7">
      <c r="A314" s="16">
        <v>334</v>
      </c>
      <c r="B314" s="74" t="s">
        <v>448</v>
      </c>
      <c r="C314" s="75">
        <v>6</v>
      </c>
      <c r="D314" s="76" t="s">
        <v>111</v>
      </c>
      <c r="E314" s="75" t="s">
        <v>4</v>
      </c>
      <c r="F314" s="75" t="s">
        <v>21</v>
      </c>
      <c r="G314" s="91" t="str">
        <f t="shared" si="4"/>
        <v>JV GIRLS</v>
      </c>
    </row>
    <row r="315" spans="1:7">
      <c r="A315" s="16">
        <v>335</v>
      </c>
      <c r="B315" s="74" t="s">
        <v>449</v>
      </c>
      <c r="C315" s="75">
        <v>6</v>
      </c>
      <c r="D315" s="76" t="s">
        <v>111</v>
      </c>
      <c r="E315" s="75" t="s">
        <v>4</v>
      </c>
      <c r="F315" s="75" t="s">
        <v>21</v>
      </c>
      <c r="G315" s="91" t="str">
        <f t="shared" si="4"/>
        <v>JV GIRLS</v>
      </c>
    </row>
    <row r="316" spans="1:7">
      <c r="A316" s="16">
        <v>336</v>
      </c>
      <c r="B316" s="74" t="s">
        <v>450</v>
      </c>
      <c r="C316" s="75">
        <v>6</v>
      </c>
      <c r="D316" s="76" t="s">
        <v>111</v>
      </c>
      <c r="E316" s="75" t="s">
        <v>4</v>
      </c>
      <c r="F316" s="75" t="s">
        <v>21</v>
      </c>
      <c r="G316" s="91" t="str">
        <f t="shared" ref="G316:G379" si="5">+IF(AND(C316&lt;5,E316="F")=TRUE,"DEV GIRLS",IF(AND(C316&lt;5,E316="M")=TRUE,"DEV BOYS",IF(AND(C316&lt;7,E316="F")=TRUE,"JV GIRLS",IF(AND(C316&lt;7,E316="M")=TRUE,"JV BOYS",IF(AND(C316&lt;9,E316="F")=TRUE,"VARSITY GIRLS",IF(AND(C316&lt;9,E316="M")=TRUE,"VARSITY BOYS",0))))))</f>
        <v>JV GIRLS</v>
      </c>
    </row>
    <row r="317" spans="1:7">
      <c r="A317" s="16">
        <v>337</v>
      </c>
      <c r="B317" s="74" t="s">
        <v>451</v>
      </c>
      <c r="C317" s="75">
        <v>6</v>
      </c>
      <c r="D317" s="76" t="s">
        <v>111</v>
      </c>
      <c r="E317" s="75" t="s">
        <v>4</v>
      </c>
      <c r="F317" s="75" t="s">
        <v>21</v>
      </c>
      <c r="G317" s="91" t="str">
        <f t="shared" si="5"/>
        <v>JV GIRLS</v>
      </c>
    </row>
    <row r="318" spans="1:7">
      <c r="A318" s="16">
        <v>338</v>
      </c>
      <c r="B318" s="74" t="s">
        <v>452</v>
      </c>
      <c r="C318" s="75">
        <v>6</v>
      </c>
      <c r="D318" s="76" t="s">
        <v>111</v>
      </c>
      <c r="E318" s="75" t="s">
        <v>4</v>
      </c>
      <c r="F318" s="75" t="s">
        <v>21</v>
      </c>
      <c r="G318" s="91" t="str">
        <f t="shared" si="5"/>
        <v>JV GIRLS</v>
      </c>
    </row>
    <row r="319" spans="1:7">
      <c r="A319" s="16">
        <v>339</v>
      </c>
      <c r="B319" s="74" t="s">
        <v>453</v>
      </c>
      <c r="C319" s="75">
        <v>6</v>
      </c>
      <c r="D319" s="76" t="s">
        <v>111</v>
      </c>
      <c r="E319" s="75" t="s">
        <v>4</v>
      </c>
      <c r="F319" s="75" t="s">
        <v>21</v>
      </c>
      <c r="G319" s="91" t="str">
        <f t="shared" si="5"/>
        <v>JV GIRLS</v>
      </c>
    </row>
    <row r="320" spans="1:7">
      <c r="A320" s="16">
        <v>340</v>
      </c>
      <c r="B320" s="74" t="s">
        <v>454</v>
      </c>
      <c r="C320" s="75">
        <v>6</v>
      </c>
      <c r="D320" s="76" t="s">
        <v>111</v>
      </c>
      <c r="E320" s="75" t="s">
        <v>4</v>
      </c>
      <c r="F320" s="75" t="s">
        <v>21</v>
      </c>
      <c r="G320" s="91" t="str">
        <f t="shared" si="5"/>
        <v>JV GIRLS</v>
      </c>
    </row>
    <row r="321" spans="1:7">
      <c r="A321" s="16">
        <v>341</v>
      </c>
      <c r="B321" s="74" t="s">
        <v>455</v>
      </c>
      <c r="C321" s="75">
        <v>6</v>
      </c>
      <c r="D321" s="76" t="s">
        <v>111</v>
      </c>
      <c r="E321" s="75" t="s">
        <v>4</v>
      </c>
      <c r="F321" s="75" t="s">
        <v>21</v>
      </c>
      <c r="G321" s="91" t="str">
        <f t="shared" si="5"/>
        <v>JV GIRLS</v>
      </c>
    </row>
    <row r="322" spans="1:7">
      <c r="A322" s="16">
        <v>342</v>
      </c>
      <c r="B322" s="74" t="s">
        <v>456</v>
      </c>
      <c r="C322" s="75">
        <v>6</v>
      </c>
      <c r="D322" s="76" t="s">
        <v>111</v>
      </c>
      <c r="E322" s="75" t="s">
        <v>4</v>
      </c>
      <c r="F322" s="75" t="s">
        <v>21</v>
      </c>
      <c r="G322" s="91" t="str">
        <f t="shared" si="5"/>
        <v>JV GIRLS</v>
      </c>
    </row>
    <row r="323" spans="1:7">
      <c r="A323" s="16">
        <v>343</v>
      </c>
      <c r="B323" s="99" t="s">
        <v>457</v>
      </c>
      <c r="C323" s="26">
        <v>6</v>
      </c>
      <c r="D323" s="26" t="s">
        <v>111</v>
      </c>
      <c r="E323" s="25" t="s">
        <v>5</v>
      </c>
      <c r="F323" s="25" t="s">
        <v>21</v>
      </c>
      <c r="G323" s="91" t="str">
        <f t="shared" si="5"/>
        <v>JV BOYS</v>
      </c>
    </row>
    <row r="324" spans="1:7">
      <c r="A324" s="16">
        <v>344</v>
      </c>
      <c r="B324" s="98" t="s">
        <v>458</v>
      </c>
      <c r="C324" s="26">
        <v>6</v>
      </c>
      <c r="D324" s="26" t="s">
        <v>111</v>
      </c>
      <c r="E324" s="25" t="s">
        <v>5</v>
      </c>
      <c r="F324" s="25" t="s">
        <v>21</v>
      </c>
      <c r="G324" s="91" t="str">
        <f t="shared" si="5"/>
        <v>JV BOYS</v>
      </c>
    </row>
    <row r="325" spans="1:7">
      <c r="A325" s="16">
        <v>345</v>
      </c>
      <c r="B325" s="98" t="s">
        <v>459</v>
      </c>
      <c r="C325" s="26">
        <v>6</v>
      </c>
      <c r="D325" s="26" t="s">
        <v>111</v>
      </c>
      <c r="E325" s="25" t="s">
        <v>5</v>
      </c>
      <c r="F325" s="25" t="s">
        <v>21</v>
      </c>
      <c r="G325" s="91" t="str">
        <f t="shared" si="5"/>
        <v>JV BOYS</v>
      </c>
    </row>
    <row r="326" spans="1:7">
      <c r="A326" s="16">
        <v>346</v>
      </c>
      <c r="B326" s="96" t="s">
        <v>460</v>
      </c>
      <c r="C326" s="18">
        <v>7</v>
      </c>
      <c r="D326" s="18" t="s">
        <v>111</v>
      </c>
      <c r="E326" s="18" t="s">
        <v>4</v>
      </c>
      <c r="F326" s="18" t="s">
        <v>22</v>
      </c>
      <c r="G326" s="91" t="str">
        <f t="shared" si="5"/>
        <v>VARSITY GIRLS</v>
      </c>
    </row>
    <row r="327" spans="1:7">
      <c r="A327" s="16">
        <v>347</v>
      </c>
      <c r="B327" s="96" t="s">
        <v>461</v>
      </c>
      <c r="C327" s="18">
        <v>7</v>
      </c>
      <c r="D327" s="18" t="s">
        <v>111</v>
      </c>
      <c r="E327" s="18" t="s">
        <v>4</v>
      </c>
      <c r="F327" s="18" t="s">
        <v>22</v>
      </c>
      <c r="G327" s="91" t="str">
        <f t="shared" si="5"/>
        <v>VARSITY GIRLS</v>
      </c>
    </row>
    <row r="328" spans="1:7">
      <c r="A328" s="16">
        <v>348</v>
      </c>
      <c r="B328" s="96" t="s">
        <v>462</v>
      </c>
      <c r="C328" s="18">
        <v>7</v>
      </c>
      <c r="D328" s="18" t="s">
        <v>111</v>
      </c>
      <c r="E328" s="18" t="s">
        <v>4</v>
      </c>
      <c r="F328" s="18" t="s">
        <v>22</v>
      </c>
      <c r="G328" s="91" t="str">
        <f t="shared" si="5"/>
        <v>VARSITY GIRLS</v>
      </c>
    </row>
    <row r="329" spans="1:7">
      <c r="A329" s="16">
        <v>349</v>
      </c>
      <c r="B329" s="96" t="s">
        <v>463</v>
      </c>
      <c r="C329" s="18">
        <v>7</v>
      </c>
      <c r="D329" s="18" t="s">
        <v>111</v>
      </c>
      <c r="E329" s="18" t="s">
        <v>4</v>
      </c>
      <c r="F329" s="18" t="s">
        <v>22</v>
      </c>
      <c r="G329" s="91" t="str">
        <f t="shared" si="5"/>
        <v>VARSITY GIRLS</v>
      </c>
    </row>
    <row r="330" spans="1:7">
      <c r="A330" s="16">
        <v>350</v>
      </c>
      <c r="B330" s="96" t="s">
        <v>464</v>
      </c>
      <c r="C330" s="18">
        <v>7</v>
      </c>
      <c r="D330" s="18" t="s">
        <v>111</v>
      </c>
      <c r="E330" s="18" t="s">
        <v>4</v>
      </c>
      <c r="F330" s="18" t="s">
        <v>22</v>
      </c>
      <c r="G330" s="91" t="str">
        <f t="shared" si="5"/>
        <v>VARSITY GIRLS</v>
      </c>
    </row>
    <row r="331" spans="1:7">
      <c r="A331" s="16">
        <v>351</v>
      </c>
      <c r="B331" s="96" t="s">
        <v>465</v>
      </c>
      <c r="C331" s="18">
        <v>7</v>
      </c>
      <c r="D331" s="18" t="s">
        <v>111</v>
      </c>
      <c r="E331" s="18" t="s">
        <v>4</v>
      </c>
      <c r="F331" s="18" t="s">
        <v>22</v>
      </c>
      <c r="G331" s="91" t="str">
        <f t="shared" si="5"/>
        <v>VARSITY GIRLS</v>
      </c>
    </row>
    <row r="332" spans="1:7">
      <c r="A332" s="16">
        <v>352</v>
      </c>
      <c r="B332" s="96" t="s">
        <v>466</v>
      </c>
      <c r="C332" s="18">
        <v>7</v>
      </c>
      <c r="D332" s="18" t="s">
        <v>111</v>
      </c>
      <c r="E332" s="18" t="s">
        <v>4</v>
      </c>
      <c r="F332" s="18" t="s">
        <v>22</v>
      </c>
      <c r="G332" s="91" t="str">
        <f t="shared" si="5"/>
        <v>VARSITY GIRLS</v>
      </c>
    </row>
    <row r="333" spans="1:7">
      <c r="A333" s="16">
        <v>353</v>
      </c>
      <c r="B333" s="96" t="s">
        <v>467</v>
      </c>
      <c r="C333" s="18">
        <v>7</v>
      </c>
      <c r="D333" s="18" t="s">
        <v>111</v>
      </c>
      <c r="E333" s="18" t="s">
        <v>4</v>
      </c>
      <c r="F333" s="18" t="s">
        <v>22</v>
      </c>
      <c r="G333" s="91" t="str">
        <f t="shared" si="5"/>
        <v>VARSITY GIRLS</v>
      </c>
    </row>
    <row r="334" spans="1:7">
      <c r="A334" s="16">
        <v>354</v>
      </c>
      <c r="B334" s="96" t="s">
        <v>468</v>
      </c>
      <c r="C334" s="18">
        <v>7</v>
      </c>
      <c r="D334" s="18" t="s">
        <v>111</v>
      </c>
      <c r="E334" s="18" t="s">
        <v>4</v>
      </c>
      <c r="F334" s="18" t="s">
        <v>22</v>
      </c>
      <c r="G334" s="91" t="str">
        <f t="shared" si="5"/>
        <v>VARSITY GIRLS</v>
      </c>
    </row>
    <row r="335" spans="1:7">
      <c r="A335" s="16">
        <v>355</v>
      </c>
      <c r="B335" s="96" t="s">
        <v>469</v>
      </c>
      <c r="C335" s="18">
        <v>8</v>
      </c>
      <c r="D335" s="18" t="s">
        <v>111</v>
      </c>
      <c r="E335" s="18" t="s">
        <v>4</v>
      </c>
      <c r="F335" s="18" t="s">
        <v>22</v>
      </c>
      <c r="G335" s="91" t="str">
        <f t="shared" si="5"/>
        <v>VARSITY GIRLS</v>
      </c>
    </row>
    <row r="336" spans="1:7">
      <c r="A336" s="16">
        <v>356</v>
      </c>
      <c r="B336" s="96" t="s">
        <v>470</v>
      </c>
      <c r="C336" s="18">
        <v>8</v>
      </c>
      <c r="D336" s="18" t="s">
        <v>111</v>
      </c>
      <c r="E336" s="18" t="s">
        <v>4</v>
      </c>
      <c r="F336" s="18" t="s">
        <v>22</v>
      </c>
      <c r="G336" s="91" t="str">
        <f t="shared" si="5"/>
        <v>VARSITY GIRLS</v>
      </c>
    </row>
    <row r="337" spans="1:7">
      <c r="A337" s="16">
        <v>357</v>
      </c>
      <c r="B337" s="96" t="s">
        <v>471</v>
      </c>
      <c r="C337" s="18">
        <v>8</v>
      </c>
      <c r="D337" s="18" t="s">
        <v>111</v>
      </c>
      <c r="E337" s="18" t="s">
        <v>4</v>
      </c>
      <c r="F337" s="18" t="s">
        <v>22</v>
      </c>
      <c r="G337" s="91" t="str">
        <f t="shared" si="5"/>
        <v>VARSITY GIRLS</v>
      </c>
    </row>
    <row r="338" spans="1:7">
      <c r="A338" s="16">
        <v>358</v>
      </c>
      <c r="B338" s="96" t="s">
        <v>472</v>
      </c>
      <c r="C338" s="18">
        <v>8</v>
      </c>
      <c r="D338" s="18" t="s">
        <v>111</v>
      </c>
      <c r="E338" s="18" t="s">
        <v>4</v>
      </c>
      <c r="F338" s="18" t="s">
        <v>22</v>
      </c>
      <c r="G338" s="91" t="str">
        <f t="shared" si="5"/>
        <v>VARSITY GIRLS</v>
      </c>
    </row>
    <row r="339" spans="1:7">
      <c r="A339" s="16">
        <v>359</v>
      </c>
      <c r="B339" s="98" t="s">
        <v>473</v>
      </c>
      <c r="C339" s="26">
        <v>8</v>
      </c>
      <c r="D339" s="26" t="s">
        <v>111</v>
      </c>
      <c r="E339" s="25" t="s">
        <v>4</v>
      </c>
      <c r="F339" s="25" t="s">
        <v>22</v>
      </c>
      <c r="G339" s="91" t="str">
        <f t="shared" si="5"/>
        <v>VARSITY GIRLS</v>
      </c>
    </row>
    <row r="340" spans="1:7">
      <c r="A340" s="16">
        <v>360</v>
      </c>
      <c r="B340" s="98" t="s">
        <v>474</v>
      </c>
      <c r="C340" s="26">
        <v>8</v>
      </c>
      <c r="D340" s="26" t="s">
        <v>111</v>
      </c>
      <c r="E340" s="25" t="s">
        <v>4</v>
      </c>
      <c r="F340" s="25" t="s">
        <v>22</v>
      </c>
      <c r="G340" s="91" t="str">
        <f t="shared" si="5"/>
        <v>VARSITY GIRLS</v>
      </c>
    </row>
    <row r="341" spans="1:7">
      <c r="A341" s="16">
        <v>361</v>
      </c>
      <c r="B341" s="98" t="s">
        <v>475</v>
      </c>
      <c r="C341" s="26">
        <v>7</v>
      </c>
      <c r="D341" s="26" t="s">
        <v>111</v>
      </c>
      <c r="E341" s="25" t="s">
        <v>5</v>
      </c>
      <c r="F341" s="25" t="s">
        <v>22</v>
      </c>
      <c r="G341" s="91" t="str">
        <f t="shared" si="5"/>
        <v>VARSITY BOYS</v>
      </c>
    </row>
    <row r="342" spans="1:7">
      <c r="A342" s="16">
        <v>362</v>
      </c>
      <c r="B342" s="13" t="s">
        <v>476</v>
      </c>
      <c r="C342" s="24">
        <v>7</v>
      </c>
      <c r="D342" s="24" t="s">
        <v>111</v>
      </c>
      <c r="E342" s="24" t="s">
        <v>5</v>
      </c>
      <c r="F342" s="24" t="s">
        <v>22</v>
      </c>
      <c r="G342" s="91" t="str">
        <f t="shared" si="5"/>
        <v>VARSITY BOYS</v>
      </c>
    </row>
    <row r="343" spans="1:7">
      <c r="A343" s="16">
        <v>363</v>
      </c>
      <c r="B343" s="13" t="s">
        <v>477</v>
      </c>
      <c r="C343" s="24">
        <v>7</v>
      </c>
      <c r="D343" s="24" t="s">
        <v>111</v>
      </c>
      <c r="E343" s="24" t="s">
        <v>5</v>
      </c>
      <c r="F343" s="24" t="s">
        <v>22</v>
      </c>
      <c r="G343" s="91" t="str">
        <f t="shared" si="5"/>
        <v>VARSITY BOYS</v>
      </c>
    </row>
    <row r="344" spans="1:7">
      <c r="A344" s="16">
        <v>364</v>
      </c>
      <c r="B344" s="13" t="s">
        <v>478</v>
      </c>
      <c r="C344" s="24">
        <v>7</v>
      </c>
      <c r="D344" s="24" t="s">
        <v>111</v>
      </c>
      <c r="E344" s="24" t="s">
        <v>5</v>
      </c>
      <c r="F344" s="24" t="s">
        <v>22</v>
      </c>
      <c r="G344" s="91" t="str">
        <f t="shared" si="5"/>
        <v>VARSITY BOYS</v>
      </c>
    </row>
    <row r="345" spans="1:7">
      <c r="A345" s="16">
        <v>365</v>
      </c>
      <c r="B345" s="13" t="s">
        <v>479</v>
      </c>
      <c r="C345" s="24">
        <v>7</v>
      </c>
      <c r="D345" s="24" t="s">
        <v>111</v>
      </c>
      <c r="E345" s="24" t="s">
        <v>5</v>
      </c>
      <c r="F345" s="24" t="s">
        <v>22</v>
      </c>
      <c r="G345" s="91" t="str">
        <f t="shared" si="5"/>
        <v>VARSITY BOYS</v>
      </c>
    </row>
    <row r="346" spans="1:7">
      <c r="A346" s="16">
        <v>366</v>
      </c>
      <c r="B346" s="13" t="s">
        <v>480</v>
      </c>
      <c r="C346" s="24">
        <v>7</v>
      </c>
      <c r="D346" s="24" t="s">
        <v>111</v>
      </c>
      <c r="E346" s="24" t="s">
        <v>5</v>
      </c>
      <c r="F346" s="24" t="s">
        <v>22</v>
      </c>
      <c r="G346" s="91" t="str">
        <f t="shared" si="5"/>
        <v>VARSITY BOYS</v>
      </c>
    </row>
    <row r="347" spans="1:7">
      <c r="A347" s="16">
        <v>367</v>
      </c>
      <c r="B347" s="13" t="s">
        <v>481</v>
      </c>
      <c r="C347" s="24">
        <v>7</v>
      </c>
      <c r="D347" s="24" t="s">
        <v>111</v>
      </c>
      <c r="E347" s="24" t="s">
        <v>5</v>
      </c>
      <c r="F347" s="24" t="s">
        <v>22</v>
      </c>
      <c r="G347" s="91" t="str">
        <f t="shared" si="5"/>
        <v>VARSITY BOYS</v>
      </c>
    </row>
    <row r="348" spans="1:7">
      <c r="A348" s="16">
        <v>368</v>
      </c>
      <c r="B348" s="13" t="s">
        <v>482</v>
      </c>
      <c r="C348" s="24">
        <v>7</v>
      </c>
      <c r="D348" s="24" t="s">
        <v>111</v>
      </c>
      <c r="E348" s="24" t="s">
        <v>5</v>
      </c>
      <c r="F348" s="24" t="s">
        <v>22</v>
      </c>
      <c r="G348" s="91" t="str">
        <f t="shared" si="5"/>
        <v>VARSITY BOYS</v>
      </c>
    </row>
    <row r="349" spans="1:7">
      <c r="A349" s="16">
        <v>369</v>
      </c>
      <c r="B349" s="13" t="s">
        <v>483</v>
      </c>
      <c r="C349" s="24">
        <v>7</v>
      </c>
      <c r="D349" s="24" t="s">
        <v>111</v>
      </c>
      <c r="E349" s="24" t="s">
        <v>5</v>
      </c>
      <c r="F349" s="24" t="s">
        <v>22</v>
      </c>
      <c r="G349" s="91" t="str">
        <f t="shared" si="5"/>
        <v>VARSITY BOYS</v>
      </c>
    </row>
    <row r="350" spans="1:7">
      <c r="A350" s="16">
        <v>370</v>
      </c>
      <c r="B350" s="13" t="s">
        <v>484</v>
      </c>
      <c r="C350" s="24">
        <v>7</v>
      </c>
      <c r="D350" s="24" t="s">
        <v>111</v>
      </c>
      <c r="E350" s="24" t="s">
        <v>5</v>
      </c>
      <c r="F350" s="24" t="s">
        <v>22</v>
      </c>
      <c r="G350" s="91" t="str">
        <f t="shared" si="5"/>
        <v>VARSITY BOYS</v>
      </c>
    </row>
    <row r="351" spans="1:7">
      <c r="A351" s="16">
        <v>371</v>
      </c>
      <c r="B351" s="13" t="s">
        <v>485</v>
      </c>
      <c r="C351" s="24">
        <v>8</v>
      </c>
      <c r="D351" s="24" t="s">
        <v>111</v>
      </c>
      <c r="E351" s="24" t="s">
        <v>5</v>
      </c>
      <c r="F351" s="24" t="s">
        <v>22</v>
      </c>
      <c r="G351" s="91" t="str">
        <f t="shared" si="5"/>
        <v>VARSITY BOYS</v>
      </c>
    </row>
    <row r="352" spans="1:7">
      <c r="A352" s="16">
        <v>372</v>
      </c>
      <c r="B352" s="13" t="s">
        <v>486</v>
      </c>
      <c r="C352" s="24">
        <v>8</v>
      </c>
      <c r="D352" s="24" t="s">
        <v>111</v>
      </c>
      <c r="E352" s="24" t="s">
        <v>5</v>
      </c>
      <c r="F352" s="24" t="s">
        <v>22</v>
      </c>
      <c r="G352" s="91" t="str">
        <f t="shared" si="5"/>
        <v>VARSITY BOYS</v>
      </c>
    </row>
    <row r="353" spans="1:7">
      <c r="A353" s="16">
        <v>373</v>
      </c>
      <c r="B353" s="13" t="s">
        <v>487</v>
      </c>
      <c r="C353" s="24">
        <v>8</v>
      </c>
      <c r="D353" s="24" t="s">
        <v>111</v>
      </c>
      <c r="E353" s="24" t="s">
        <v>5</v>
      </c>
      <c r="F353" s="24" t="s">
        <v>22</v>
      </c>
      <c r="G353" s="91" t="str">
        <f t="shared" si="5"/>
        <v>VARSITY BOYS</v>
      </c>
    </row>
    <row r="354" spans="1:7">
      <c r="A354" s="16">
        <v>374</v>
      </c>
      <c r="B354" s="13" t="s">
        <v>488</v>
      </c>
      <c r="C354" s="24">
        <v>8</v>
      </c>
      <c r="D354" s="24" t="s">
        <v>111</v>
      </c>
      <c r="E354" s="24" t="s">
        <v>5</v>
      </c>
      <c r="F354" s="24" t="s">
        <v>22</v>
      </c>
      <c r="G354" s="91" t="str">
        <f t="shared" si="5"/>
        <v>VARSITY BOYS</v>
      </c>
    </row>
    <row r="355" spans="1:7">
      <c r="A355" s="16">
        <v>375</v>
      </c>
      <c r="B355" s="13" t="s">
        <v>489</v>
      </c>
      <c r="C355" s="24">
        <v>8</v>
      </c>
      <c r="D355" s="24" t="s">
        <v>111</v>
      </c>
      <c r="E355" s="24" t="s">
        <v>5</v>
      </c>
      <c r="F355" s="24" t="s">
        <v>22</v>
      </c>
      <c r="G355" s="91" t="str">
        <f t="shared" si="5"/>
        <v>VARSITY BOYS</v>
      </c>
    </row>
    <row r="356" spans="1:7">
      <c r="A356" s="16">
        <v>376</v>
      </c>
      <c r="B356" s="13" t="s">
        <v>490</v>
      </c>
      <c r="C356" s="24">
        <v>8</v>
      </c>
      <c r="D356" s="24" t="s">
        <v>111</v>
      </c>
      <c r="E356" s="24" t="s">
        <v>5</v>
      </c>
      <c r="F356" s="24" t="s">
        <v>22</v>
      </c>
      <c r="G356" s="91" t="str">
        <f t="shared" si="5"/>
        <v>VARSITY BOYS</v>
      </c>
    </row>
    <row r="357" spans="1:7">
      <c r="A357" s="16"/>
      <c r="B357" s="13"/>
      <c r="C357" s="24"/>
      <c r="D357" s="24"/>
      <c r="E357" s="24"/>
      <c r="F357" s="24"/>
      <c r="G357" s="91">
        <f t="shared" si="5"/>
        <v>0</v>
      </c>
    </row>
    <row r="358" spans="1:7">
      <c r="A358" s="16">
        <v>385</v>
      </c>
      <c r="B358" s="100" t="s">
        <v>491</v>
      </c>
      <c r="C358" s="23">
        <v>1</v>
      </c>
      <c r="D358" s="18" t="s">
        <v>45</v>
      </c>
      <c r="E358" s="18" t="s">
        <v>4</v>
      </c>
      <c r="F358" s="24" t="s">
        <v>146</v>
      </c>
      <c r="G358" s="91" t="str">
        <f t="shared" si="5"/>
        <v>DEV GIRLS</v>
      </c>
    </row>
    <row r="359" spans="1:7">
      <c r="A359" s="16">
        <v>386</v>
      </c>
      <c r="B359" s="100" t="s">
        <v>492</v>
      </c>
      <c r="C359" s="23">
        <v>2</v>
      </c>
      <c r="D359" s="18" t="s">
        <v>45</v>
      </c>
      <c r="E359" s="18" t="s">
        <v>4</v>
      </c>
      <c r="F359" s="24" t="s">
        <v>146</v>
      </c>
      <c r="G359" s="91" t="str">
        <f t="shared" si="5"/>
        <v>DEV GIRLS</v>
      </c>
    </row>
    <row r="360" spans="1:7">
      <c r="A360" s="16">
        <v>387</v>
      </c>
      <c r="B360" s="100" t="s">
        <v>493</v>
      </c>
      <c r="C360" s="23">
        <v>2</v>
      </c>
      <c r="D360" s="18" t="s">
        <v>45</v>
      </c>
      <c r="E360" s="18" t="s">
        <v>4</v>
      </c>
      <c r="F360" s="24" t="s">
        <v>146</v>
      </c>
      <c r="G360" s="91" t="str">
        <f t="shared" si="5"/>
        <v>DEV GIRLS</v>
      </c>
    </row>
    <row r="361" spans="1:7">
      <c r="A361" s="16">
        <v>388</v>
      </c>
      <c r="B361" s="100" t="s">
        <v>494</v>
      </c>
      <c r="C361" s="23">
        <v>3</v>
      </c>
      <c r="D361" s="18" t="s">
        <v>45</v>
      </c>
      <c r="E361" s="18" t="s">
        <v>4</v>
      </c>
      <c r="F361" s="24" t="s">
        <v>146</v>
      </c>
      <c r="G361" s="91" t="str">
        <f t="shared" si="5"/>
        <v>DEV GIRLS</v>
      </c>
    </row>
    <row r="362" spans="1:7">
      <c r="A362" s="16">
        <v>389</v>
      </c>
      <c r="B362" s="100" t="s">
        <v>495</v>
      </c>
      <c r="C362" s="23">
        <v>3</v>
      </c>
      <c r="D362" s="18" t="s">
        <v>45</v>
      </c>
      <c r="E362" s="18" t="s">
        <v>4</v>
      </c>
      <c r="F362" s="18" t="s">
        <v>146</v>
      </c>
      <c r="G362" s="91" t="str">
        <f t="shared" si="5"/>
        <v>DEV GIRLS</v>
      </c>
    </row>
    <row r="363" spans="1:7">
      <c r="A363" s="16">
        <v>390</v>
      </c>
      <c r="B363" s="100" t="s">
        <v>496</v>
      </c>
      <c r="C363" s="23">
        <v>4</v>
      </c>
      <c r="D363" s="18" t="s">
        <v>45</v>
      </c>
      <c r="E363" s="18" t="s">
        <v>4</v>
      </c>
      <c r="F363" s="18" t="s">
        <v>146</v>
      </c>
      <c r="G363" s="91" t="str">
        <f t="shared" si="5"/>
        <v>DEV GIRLS</v>
      </c>
    </row>
    <row r="364" spans="1:7">
      <c r="A364" s="16">
        <v>391</v>
      </c>
      <c r="B364" s="101" t="s">
        <v>497</v>
      </c>
      <c r="C364" s="18">
        <v>4</v>
      </c>
      <c r="D364" s="18" t="s">
        <v>45</v>
      </c>
      <c r="E364" s="18" t="s">
        <v>4</v>
      </c>
      <c r="F364" s="18" t="s">
        <v>146</v>
      </c>
      <c r="G364" s="91" t="str">
        <f t="shared" si="5"/>
        <v>DEV GIRLS</v>
      </c>
    </row>
    <row r="365" spans="1:7">
      <c r="A365" s="16">
        <v>392</v>
      </c>
      <c r="B365" s="100" t="s">
        <v>498</v>
      </c>
      <c r="C365" s="23">
        <v>3</v>
      </c>
      <c r="D365" s="18" t="s">
        <v>45</v>
      </c>
      <c r="E365" s="18" t="s">
        <v>5</v>
      </c>
      <c r="F365" s="18" t="s">
        <v>146</v>
      </c>
      <c r="G365" s="91" t="str">
        <f t="shared" si="5"/>
        <v>DEV BOYS</v>
      </c>
    </row>
    <row r="366" spans="1:7">
      <c r="A366" s="16">
        <v>393</v>
      </c>
      <c r="B366" s="100" t="s">
        <v>499</v>
      </c>
      <c r="C366" s="23">
        <v>3</v>
      </c>
      <c r="D366" s="18" t="s">
        <v>45</v>
      </c>
      <c r="E366" s="18" t="s">
        <v>5</v>
      </c>
      <c r="F366" s="24" t="s">
        <v>146</v>
      </c>
      <c r="G366" s="91" t="str">
        <f t="shared" si="5"/>
        <v>DEV BOYS</v>
      </c>
    </row>
    <row r="367" spans="1:7">
      <c r="A367" s="16">
        <v>394</v>
      </c>
      <c r="B367" s="100" t="s">
        <v>500</v>
      </c>
      <c r="C367" s="23">
        <v>6</v>
      </c>
      <c r="D367" s="18" t="s">
        <v>45</v>
      </c>
      <c r="E367" s="18" t="s">
        <v>4</v>
      </c>
      <c r="F367" s="24" t="s">
        <v>21</v>
      </c>
      <c r="G367" s="91" t="str">
        <f t="shared" si="5"/>
        <v>JV GIRLS</v>
      </c>
    </row>
    <row r="368" spans="1:7">
      <c r="A368" s="16">
        <v>395</v>
      </c>
      <c r="B368" s="100" t="s">
        <v>501</v>
      </c>
      <c r="C368" s="23">
        <v>5</v>
      </c>
      <c r="D368" s="18" t="s">
        <v>45</v>
      </c>
      <c r="E368" s="18" t="s">
        <v>5</v>
      </c>
      <c r="F368" s="18" t="s">
        <v>21</v>
      </c>
      <c r="G368" s="91" t="str">
        <f t="shared" si="5"/>
        <v>JV BOYS</v>
      </c>
    </row>
    <row r="369" spans="1:13">
      <c r="A369" s="16">
        <v>396</v>
      </c>
      <c r="B369" s="100" t="s">
        <v>502</v>
      </c>
      <c r="C369" s="23">
        <v>5</v>
      </c>
      <c r="D369" s="18" t="s">
        <v>45</v>
      </c>
      <c r="E369" s="18" t="s">
        <v>5</v>
      </c>
      <c r="F369" s="18" t="s">
        <v>21</v>
      </c>
      <c r="G369" s="91" t="str">
        <f t="shared" si="5"/>
        <v>JV BOYS</v>
      </c>
    </row>
    <row r="370" spans="1:13">
      <c r="A370" s="16">
        <v>397</v>
      </c>
      <c r="B370" s="100" t="s">
        <v>503</v>
      </c>
      <c r="C370" s="23">
        <v>5</v>
      </c>
      <c r="D370" s="18" t="s">
        <v>45</v>
      </c>
      <c r="E370" s="18" t="s">
        <v>5</v>
      </c>
      <c r="F370" s="24" t="s">
        <v>21</v>
      </c>
      <c r="G370" s="91" t="str">
        <f t="shared" si="5"/>
        <v>JV BOYS</v>
      </c>
    </row>
    <row r="371" spans="1:13">
      <c r="A371" s="16">
        <v>398</v>
      </c>
      <c r="B371" s="100" t="s">
        <v>504</v>
      </c>
      <c r="C371" s="102">
        <v>6</v>
      </c>
      <c r="D371" s="18" t="s">
        <v>45</v>
      </c>
      <c r="E371" s="18" t="s">
        <v>5</v>
      </c>
      <c r="F371" s="24" t="s">
        <v>21</v>
      </c>
      <c r="G371" s="91" t="str">
        <f t="shared" si="5"/>
        <v>JV BOYS</v>
      </c>
    </row>
    <row r="372" spans="1:13">
      <c r="A372" s="16">
        <v>399</v>
      </c>
      <c r="B372" s="100" t="s">
        <v>505</v>
      </c>
      <c r="C372" s="23">
        <v>6</v>
      </c>
      <c r="D372" s="18" t="s">
        <v>45</v>
      </c>
      <c r="E372" s="18" t="s">
        <v>5</v>
      </c>
      <c r="F372" s="18" t="s">
        <v>21</v>
      </c>
      <c r="G372" s="91" t="str">
        <f t="shared" si="5"/>
        <v>JV BOYS</v>
      </c>
    </row>
    <row r="373" spans="1:13" ht="12.95" customHeight="1">
      <c r="A373" s="16">
        <v>400</v>
      </c>
      <c r="B373" s="100" t="s">
        <v>506</v>
      </c>
      <c r="C373" s="23">
        <v>6</v>
      </c>
      <c r="D373" s="18" t="s">
        <v>45</v>
      </c>
      <c r="E373" s="18" t="s">
        <v>5</v>
      </c>
      <c r="F373" s="24" t="s">
        <v>21</v>
      </c>
      <c r="G373" s="91" t="str">
        <f t="shared" si="5"/>
        <v>JV BOYS</v>
      </c>
      <c r="H373" s="79"/>
    </row>
    <row r="374" spans="1:13" ht="12.95" customHeight="1">
      <c r="A374" s="16">
        <v>401</v>
      </c>
      <c r="B374" s="100" t="s">
        <v>507</v>
      </c>
      <c r="C374" s="23">
        <v>7</v>
      </c>
      <c r="D374" s="18" t="s">
        <v>45</v>
      </c>
      <c r="E374" s="18" t="s">
        <v>4</v>
      </c>
      <c r="F374" s="18" t="s">
        <v>22</v>
      </c>
      <c r="G374" s="91" t="str">
        <f t="shared" si="5"/>
        <v>VARSITY GIRLS</v>
      </c>
      <c r="H374" s="79"/>
    </row>
    <row r="375" spans="1:13" ht="12.95" customHeight="1">
      <c r="A375" s="16">
        <v>402</v>
      </c>
      <c r="B375" s="100" t="s">
        <v>508</v>
      </c>
      <c r="C375" s="23">
        <v>7</v>
      </c>
      <c r="D375" s="18" t="s">
        <v>45</v>
      </c>
      <c r="E375" s="18" t="s">
        <v>4</v>
      </c>
      <c r="F375" s="24" t="s">
        <v>22</v>
      </c>
      <c r="G375" s="91" t="str">
        <f t="shared" si="5"/>
        <v>VARSITY GIRLS</v>
      </c>
      <c r="H375" s="79"/>
    </row>
    <row r="376" spans="1:13" ht="12.95" customHeight="1">
      <c r="A376" s="16">
        <v>403</v>
      </c>
      <c r="B376" s="100" t="s">
        <v>509</v>
      </c>
      <c r="C376" s="23">
        <v>7</v>
      </c>
      <c r="D376" s="18" t="s">
        <v>45</v>
      </c>
      <c r="E376" s="24" t="s">
        <v>5</v>
      </c>
      <c r="F376" s="24" t="s">
        <v>22</v>
      </c>
      <c r="G376" s="91" t="str">
        <f t="shared" si="5"/>
        <v>VARSITY BOYS</v>
      </c>
      <c r="H376" s="27"/>
      <c r="I376" s="79"/>
      <c r="J376" s="79"/>
      <c r="K376" s="79"/>
      <c r="L376" s="79"/>
      <c r="M376" s="79"/>
    </row>
    <row r="377" spans="1:13" ht="12.95" customHeight="1">
      <c r="A377" s="16">
        <v>404</v>
      </c>
      <c r="B377" s="100" t="s">
        <v>510</v>
      </c>
      <c r="C377" s="23">
        <v>8</v>
      </c>
      <c r="D377" s="18" t="s">
        <v>45</v>
      </c>
      <c r="E377" s="18" t="s">
        <v>5</v>
      </c>
      <c r="F377" s="24" t="s">
        <v>22</v>
      </c>
      <c r="G377" s="91" t="str">
        <f t="shared" si="5"/>
        <v>VARSITY BOYS</v>
      </c>
      <c r="H377" s="27"/>
      <c r="I377" s="79"/>
      <c r="J377" s="79"/>
      <c r="K377" s="79"/>
      <c r="L377" s="79"/>
      <c r="M377" s="79"/>
    </row>
    <row r="378" spans="1:13">
      <c r="A378" s="16">
        <v>405</v>
      </c>
      <c r="B378" s="100" t="s">
        <v>511</v>
      </c>
      <c r="C378" s="23">
        <v>8</v>
      </c>
      <c r="D378" s="18" t="s">
        <v>45</v>
      </c>
      <c r="E378" s="18" t="s">
        <v>5</v>
      </c>
      <c r="F378" s="24" t="s">
        <v>22</v>
      </c>
      <c r="G378" s="91" t="str">
        <f t="shared" si="5"/>
        <v>VARSITY BOYS</v>
      </c>
      <c r="H378" s="79"/>
      <c r="I378" s="79"/>
      <c r="J378" s="79"/>
      <c r="K378" s="79"/>
      <c r="L378" s="79"/>
      <c r="M378" s="79"/>
    </row>
    <row r="379" spans="1:13">
      <c r="A379" s="16">
        <v>406</v>
      </c>
      <c r="B379" s="100" t="s">
        <v>512</v>
      </c>
      <c r="C379" s="23">
        <v>0</v>
      </c>
      <c r="D379" s="18" t="s">
        <v>45</v>
      </c>
      <c r="E379" s="18" t="s">
        <v>5</v>
      </c>
      <c r="F379" s="24" t="s">
        <v>146</v>
      </c>
      <c r="G379" s="91" t="str">
        <f t="shared" si="5"/>
        <v>DEV BOYS</v>
      </c>
    </row>
    <row r="380" spans="1:13">
      <c r="A380" s="16"/>
      <c r="B380" s="96"/>
      <c r="C380" s="18"/>
      <c r="D380" s="18"/>
      <c r="E380" s="18"/>
      <c r="F380" s="18"/>
      <c r="G380" s="91">
        <f t="shared" ref="G380:G443" si="6">+IF(AND(C380&lt;5,E380="F")=TRUE,"DEV GIRLS",IF(AND(C380&lt;5,E380="M")=TRUE,"DEV BOYS",IF(AND(C380&lt;7,E380="F")=TRUE,"JV GIRLS",IF(AND(C380&lt;7,E380="M")=TRUE,"JV BOYS",IF(AND(C380&lt;9,E380="F")=TRUE,"VARSITY GIRLS",IF(AND(C380&lt;9,E380="M")=TRUE,"VARSITY BOYS",0))))))</f>
        <v>0</v>
      </c>
    </row>
    <row r="381" spans="1:13">
      <c r="A381" s="16">
        <v>415</v>
      </c>
      <c r="B381" s="96" t="s">
        <v>513</v>
      </c>
      <c r="C381" s="18">
        <v>1</v>
      </c>
      <c r="D381" s="18" t="s">
        <v>123</v>
      </c>
      <c r="E381" s="18" t="s">
        <v>4</v>
      </c>
      <c r="F381" s="18" t="s">
        <v>146</v>
      </c>
      <c r="G381" s="91" t="str">
        <f t="shared" si="6"/>
        <v>DEV GIRLS</v>
      </c>
    </row>
    <row r="382" spans="1:13">
      <c r="A382" s="16">
        <v>416</v>
      </c>
      <c r="B382" s="96" t="s">
        <v>514</v>
      </c>
      <c r="C382" s="18">
        <v>1</v>
      </c>
      <c r="D382" s="18" t="s">
        <v>123</v>
      </c>
      <c r="E382" s="18" t="s">
        <v>4</v>
      </c>
      <c r="F382" s="18" t="s">
        <v>146</v>
      </c>
      <c r="G382" s="91" t="str">
        <f t="shared" si="6"/>
        <v>DEV GIRLS</v>
      </c>
    </row>
    <row r="383" spans="1:13">
      <c r="A383" s="16">
        <v>417</v>
      </c>
      <c r="B383" s="96" t="s">
        <v>515</v>
      </c>
      <c r="C383" s="18">
        <v>1</v>
      </c>
      <c r="D383" s="18" t="s">
        <v>123</v>
      </c>
      <c r="E383" s="18" t="s">
        <v>4</v>
      </c>
      <c r="F383" s="18" t="s">
        <v>146</v>
      </c>
      <c r="G383" s="91" t="str">
        <f t="shared" si="6"/>
        <v>DEV GIRLS</v>
      </c>
    </row>
    <row r="384" spans="1:13">
      <c r="A384" s="16">
        <v>418</v>
      </c>
      <c r="B384" s="96" t="s">
        <v>516</v>
      </c>
      <c r="C384" s="18">
        <v>1</v>
      </c>
      <c r="D384" s="18" t="s">
        <v>123</v>
      </c>
      <c r="E384" s="18" t="s">
        <v>4</v>
      </c>
      <c r="F384" s="18" t="s">
        <v>146</v>
      </c>
      <c r="G384" s="91" t="str">
        <f t="shared" si="6"/>
        <v>DEV GIRLS</v>
      </c>
    </row>
    <row r="385" spans="1:8">
      <c r="A385" s="16">
        <v>419</v>
      </c>
      <c r="B385" s="96" t="s">
        <v>517</v>
      </c>
      <c r="C385" s="18">
        <v>1</v>
      </c>
      <c r="D385" s="18" t="s">
        <v>123</v>
      </c>
      <c r="E385" s="18" t="s">
        <v>4</v>
      </c>
      <c r="F385" s="18" t="s">
        <v>146</v>
      </c>
      <c r="G385" s="91" t="str">
        <f t="shared" si="6"/>
        <v>DEV GIRLS</v>
      </c>
    </row>
    <row r="386" spans="1:8">
      <c r="A386" s="16">
        <v>420</v>
      </c>
      <c r="B386" s="96" t="s">
        <v>518</v>
      </c>
      <c r="C386" s="18">
        <v>2</v>
      </c>
      <c r="D386" s="18" t="s">
        <v>123</v>
      </c>
      <c r="E386" s="18" t="s">
        <v>4</v>
      </c>
      <c r="F386" s="18" t="s">
        <v>146</v>
      </c>
      <c r="G386" s="91" t="str">
        <f t="shared" si="6"/>
        <v>DEV GIRLS</v>
      </c>
    </row>
    <row r="387" spans="1:8">
      <c r="A387" s="16">
        <v>421</v>
      </c>
      <c r="B387" s="96" t="s">
        <v>519</v>
      </c>
      <c r="C387" s="18">
        <v>3</v>
      </c>
      <c r="D387" s="18" t="s">
        <v>123</v>
      </c>
      <c r="E387" s="18" t="s">
        <v>4</v>
      </c>
      <c r="F387" s="18" t="s">
        <v>146</v>
      </c>
      <c r="G387" s="91" t="str">
        <f t="shared" si="6"/>
        <v>DEV GIRLS</v>
      </c>
      <c r="H387" s="35"/>
    </row>
    <row r="388" spans="1:8">
      <c r="A388" s="16">
        <v>422</v>
      </c>
      <c r="B388" s="96" t="s">
        <v>520</v>
      </c>
      <c r="C388" s="18">
        <v>4</v>
      </c>
      <c r="D388" s="18" t="s">
        <v>123</v>
      </c>
      <c r="E388" s="18" t="s">
        <v>4</v>
      </c>
      <c r="F388" s="18" t="s">
        <v>146</v>
      </c>
      <c r="G388" s="91" t="str">
        <f t="shared" si="6"/>
        <v>DEV GIRLS</v>
      </c>
    </row>
    <row r="389" spans="1:8">
      <c r="A389" s="16">
        <v>423</v>
      </c>
      <c r="B389" s="96" t="s">
        <v>521</v>
      </c>
      <c r="C389" s="18">
        <v>1</v>
      </c>
      <c r="D389" s="18" t="s">
        <v>123</v>
      </c>
      <c r="E389" s="18" t="s">
        <v>5</v>
      </c>
      <c r="F389" s="18" t="s">
        <v>146</v>
      </c>
      <c r="G389" s="91" t="str">
        <f t="shared" si="6"/>
        <v>DEV BOYS</v>
      </c>
    </row>
    <row r="390" spans="1:8">
      <c r="A390" s="16">
        <v>424</v>
      </c>
      <c r="B390" s="96" t="s">
        <v>522</v>
      </c>
      <c r="C390" s="18">
        <v>2</v>
      </c>
      <c r="D390" s="18" t="s">
        <v>123</v>
      </c>
      <c r="E390" s="18" t="s">
        <v>5</v>
      </c>
      <c r="F390" s="18" t="s">
        <v>146</v>
      </c>
      <c r="G390" s="91" t="str">
        <f t="shared" si="6"/>
        <v>DEV BOYS</v>
      </c>
    </row>
    <row r="391" spans="1:8">
      <c r="A391" s="16">
        <v>425</v>
      </c>
      <c r="B391" s="96" t="s">
        <v>523</v>
      </c>
      <c r="C391" s="18">
        <v>2</v>
      </c>
      <c r="D391" s="18" t="s">
        <v>123</v>
      </c>
      <c r="E391" s="18" t="s">
        <v>5</v>
      </c>
      <c r="F391" s="18" t="s">
        <v>146</v>
      </c>
      <c r="G391" s="91" t="str">
        <f t="shared" si="6"/>
        <v>DEV BOYS</v>
      </c>
    </row>
    <row r="392" spans="1:8">
      <c r="A392" s="16">
        <v>426</v>
      </c>
      <c r="B392" s="96" t="s">
        <v>524</v>
      </c>
      <c r="C392" s="18">
        <v>3</v>
      </c>
      <c r="D392" s="18" t="s">
        <v>123</v>
      </c>
      <c r="E392" s="18" t="s">
        <v>5</v>
      </c>
      <c r="F392" s="18" t="s">
        <v>146</v>
      </c>
      <c r="G392" s="91" t="str">
        <f t="shared" si="6"/>
        <v>DEV BOYS</v>
      </c>
    </row>
    <row r="393" spans="1:8">
      <c r="A393" s="16">
        <v>427</v>
      </c>
      <c r="B393" s="96" t="s">
        <v>525</v>
      </c>
      <c r="C393" s="18">
        <v>4</v>
      </c>
      <c r="D393" s="18" t="s">
        <v>123</v>
      </c>
      <c r="E393" s="18" t="s">
        <v>5</v>
      </c>
      <c r="F393" s="18" t="s">
        <v>146</v>
      </c>
      <c r="G393" s="91" t="str">
        <f t="shared" si="6"/>
        <v>DEV BOYS</v>
      </c>
    </row>
    <row r="394" spans="1:8">
      <c r="A394" s="16">
        <v>428</v>
      </c>
      <c r="B394" s="15" t="s">
        <v>526</v>
      </c>
      <c r="C394" s="18">
        <v>7</v>
      </c>
      <c r="D394" s="18" t="s">
        <v>123</v>
      </c>
      <c r="E394" s="18" t="s">
        <v>4</v>
      </c>
      <c r="F394" s="24" t="s">
        <v>22</v>
      </c>
      <c r="G394" s="91" t="str">
        <f t="shared" si="6"/>
        <v>VARSITY GIRLS</v>
      </c>
    </row>
    <row r="395" spans="1:8">
      <c r="A395" s="16"/>
      <c r="B395" s="15"/>
      <c r="C395" s="18"/>
      <c r="D395" s="18"/>
      <c r="E395" s="18"/>
      <c r="F395" s="24"/>
      <c r="G395" s="91">
        <f t="shared" si="6"/>
        <v>0</v>
      </c>
    </row>
    <row r="396" spans="1:8" ht="12.95" customHeight="1">
      <c r="A396" s="16">
        <v>435</v>
      </c>
      <c r="B396" s="6" t="s">
        <v>527</v>
      </c>
      <c r="C396" s="20">
        <v>1</v>
      </c>
      <c r="D396" s="18" t="s">
        <v>115</v>
      </c>
      <c r="E396" s="20" t="s">
        <v>4</v>
      </c>
      <c r="F396" s="20" t="s">
        <v>146</v>
      </c>
      <c r="G396" s="91" t="str">
        <f t="shared" si="6"/>
        <v>DEV GIRLS</v>
      </c>
    </row>
    <row r="397" spans="1:8">
      <c r="A397" s="16">
        <v>436</v>
      </c>
      <c r="B397" s="6" t="s">
        <v>528</v>
      </c>
      <c r="C397" s="20">
        <v>2</v>
      </c>
      <c r="D397" s="18" t="s">
        <v>115</v>
      </c>
      <c r="E397" s="20" t="s">
        <v>4</v>
      </c>
      <c r="F397" s="20" t="s">
        <v>146</v>
      </c>
      <c r="G397" s="91" t="str">
        <f t="shared" si="6"/>
        <v>DEV GIRLS</v>
      </c>
    </row>
    <row r="398" spans="1:8" ht="15" customHeight="1">
      <c r="A398" s="16">
        <v>437</v>
      </c>
      <c r="B398" s="6" t="s">
        <v>529</v>
      </c>
      <c r="C398" s="20">
        <v>2</v>
      </c>
      <c r="D398" s="18" t="s">
        <v>115</v>
      </c>
      <c r="E398" s="20" t="s">
        <v>4</v>
      </c>
      <c r="F398" s="20" t="s">
        <v>146</v>
      </c>
      <c r="G398" s="91" t="str">
        <f t="shared" si="6"/>
        <v>DEV GIRLS</v>
      </c>
    </row>
    <row r="399" spans="1:8">
      <c r="A399" s="16">
        <v>438</v>
      </c>
      <c r="B399" s="6" t="s">
        <v>530</v>
      </c>
      <c r="C399" s="20">
        <v>3</v>
      </c>
      <c r="D399" s="18" t="s">
        <v>115</v>
      </c>
      <c r="E399" s="20" t="s">
        <v>4</v>
      </c>
      <c r="F399" s="20" t="s">
        <v>146</v>
      </c>
      <c r="G399" s="91" t="str">
        <f t="shared" si="6"/>
        <v>DEV GIRLS</v>
      </c>
    </row>
    <row r="400" spans="1:8">
      <c r="A400" s="16">
        <v>439</v>
      </c>
      <c r="B400" s="6" t="s">
        <v>531</v>
      </c>
      <c r="C400" s="20">
        <v>4</v>
      </c>
      <c r="D400" s="18" t="s">
        <v>115</v>
      </c>
      <c r="E400" s="20" t="s">
        <v>4</v>
      </c>
      <c r="F400" s="20" t="s">
        <v>146</v>
      </c>
      <c r="G400" s="91" t="str">
        <f t="shared" si="6"/>
        <v>DEV GIRLS</v>
      </c>
    </row>
    <row r="401" spans="1:7">
      <c r="A401" s="16">
        <v>440</v>
      </c>
      <c r="B401" s="6" t="s">
        <v>532</v>
      </c>
      <c r="C401" s="20">
        <v>4</v>
      </c>
      <c r="D401" s="18" t="s">
        <v>115</v>
      </c>
      <c r="E401" s="20" t="s">
        <v>4</v>
      </c>
      <c r="F401" s="20" t="s">
        <v>146</v>
      </c>
      <c r="G401" s="91" t="str">
        <f t="shared" si="6"/>
        <v>DEV GIRLS</v>
      </c>
    </row>
    <row r="402" spans="1:7">
      <c r="A402" s="16">
        <v>441</v>
      </c>
      <c r="B402" s="6" t="s">
        <v>533</v>
      </c>
      <c r="C402" s="20">
        <v>1</v>
      </c>
      <c r="D402" s="18" t="s">
        <v>115</v>
      </c>
      <c r="E402" s="20" t="s">
        <v>5</v>
      </c>
      <c r="F402" s="20" t="s">
        <v>146</v>
      </c>
      <c r="G402" s="91" t="str">
        <f t="shared" si="6"/>
        <v>DEV BOYS</v>
      </c>
    </row>
    <row r="403" spans="1:7">
      <c r="A403" s="16">
        <v>442</v>
      </c>
      <c r="B403" s="6" t="s">
        <v>534</v>
      </c>
      <c r="C403" s="20">
        <v>1</v>
      </c>
      <c r="D403" s="18" t="s">
        <v>115</v>
      </c>
      <c r="E403" s="20" t="s">
        <v>5</v>
      </c>
      <c r="F403" s="103" t="s">
        <v>146</v>
      </c>
      <c r="G403" s="91" t="str">
        <f t="shared" si="6"/>
        <v>DEV BOYS</v>
      </c>
    </row>
    <row r="404" spans="1:7">
      <c r="A404" s="16">
        <v>443</v>
      </c>
      <c r="B404" s="6" t="s">
        <v>535</v>
      </c>
      <c r="C404" s="20">
        <v>2</v>
      </c>
      <c r="D404" s="18" t="s">
        <v>115</v>
      </c>
      <c r="E404" s="20" t="s">
        <v>5</v>
      </c>
      <c r="F404" s="20" t="s">
        <v>146</v>
      </c>
      <c r="G404" s="91" t="str">
        <f t="shared" si="6"/>
        <v>DEV BOYS</v>
      </c>
    </row>
    <row r="405" spans="1:7" ht="12.95" customHeight="1">
      <c r="A405" s="16">
        <v>444</v>
      </c>
      <c r="B405" s="6" t="s">
        <v>536</v>
      </c>
      <c r="C405" s="20">
        <v>2</v>
      </c>
      <c r="D405" s="18" t="s">
        <v>115</v>
      </c>
      <c r="E405" s="20" t="s">
        <v>5</v>
      </c>
      <c r="F405" s="20" t="s">
        <v>146</v>
      </c>
      <c r="G405" s="91" t="str">
        <f t="shared" si="6"/>
        <v>DEV BOYS</v>
      </c>
    </row>
    <row r="406" spans="1:7">
      <c r="A406" s="16">
        <v>445</v>
      </c>
      <c r="B406" s="6" t="s">
        <v>537</v>
      </c>
      <c r="C406" s="20">
        <v>2</v>
      </c>
      <c r="D406" s="18" t="s">
        <v>115</v>
      </c>
      <c r="E406" s="20" t="s">
        <v>5</v>
      </c>
      <c r="F406" s="20" t="s">
        <v>146</v>
      </c>
      <c r="G406" s="91" t="str">
        <f t="shared" si="6"/>
        <v>DEV BOYS</v>
      </c>
    </row>
    <row r="407" spans="1:7">
      <c r="A407" s="16">
        <v>446</v>
      </c>
      <c r="B407" s="6" t="s">
        <v>538</v>
      </c>
      <c r="C407" s="20">
        <v>3</v>
      </c>
      <c r="D407" s="18" t="s">
        <v>115</v>
      </c>
      <c r="E407" s="20" t="s">
        <v>5</v>
      </c>
      <c r="F407" s="20" t="s">
        <v>146</v>
      </c>
      <c r="G407" s="91" t="str">
        <f t="shared" si="6"/>
        <v>DEV BOYS</v>
      </c>
    </row>
    <row r="408" spans="1:7">
      <c r="A408" s="16">
        <v>447</v>
      </c>
      <c r="B408" s="6" t="s">
        <v>539</v>
      </c>
      <c r="C408" s="20">
        <v>4</v>
      </c>
      <c r="D408" s="18" t="s">
        <v>115</v>
      </c>
      <c r="E408" s="20" t="s">
        <v>5</v>
      </c>
      <c r="F408" s="20" t="s">
        <v>146</v>
      </c>
      <c r="G408" s="91" t="str">
        <f t="shared" si="6"/>
        <v>DEV BOYS</v>
      </c>
    </row>
    <row r="409" spans="1:7">
      <c r="A409" s="16">
        <v>448</v>
      </c>
      <c r="B409" s="6" t="s">
        <v>540</v>
      </c>
      <c r="C409" s="20">
        <v>4</v>
      </c>
      <c r="D409" s="18" t="s">
        <v>115</v>
      </c>
      <c r="E409" s="20" t="s">
        <v>5</v>
      </c>
      <c r="F409" s="20" t="s">
        <v>146</v>
      </c>
      <c r="G409" s="91" t="str">
        <f t="shared" si="6"/>
        <v>DEV BOYS</v>
      </c>
    </row>
    <row r="410" spans="1:7">
      <c r="A410" s="16">
        <v>449</v>
      </c>
      <c r="B410" s="6" t="s">
        <v>541</v>
      </c>
      <c r="C410" s="20">
        <v>4</v>
      </c>
      <c r="D410" s="18" t="s">
        <v>115</v>
      </c>
      <c r="E410" s="20" t="s">
        <v>5</v>
      </c>
      <c r="F410" s="20" t="s">
        <v>146</v>
      </c>
      <c r="G410" s="91" t="str">
        <f t="shared" si="6"/>
        <v>DEV BOYS</v>
      </c>
    </row>
    <row r="411" spans="1:7">
      <c r="A411" s="16">
        <v>450</v>
      </c>
      <c r="B411" s="6" t="s">
        <v>542</v>
      </c>
      <c r="C411" s="20">
        <v>5</v>
      </c>
      <c r="D411" s="18" t="s">
        <v>115</v>
      </c>
      <c r="E411" s="20" t="s">
        <v>4</v>
      </c>
      <c r="F411" s="20" t="s">
        <v>21</v>
      </c>
      <c r="G411" s="91" t="str">
        <f t="shared" si="6"/>
        <v>JV GIRLS</v>
      </c>
    </row>
    <row r="412" spans="1:7">
      <c r="A412" s="16">
        <v>451</v>
      </c>
      <c r="B412" s="6" t="s">
        <v>543</v>
      </c>
      <c r="C412" s="20">
        <v>5</v>
      </c>
      <c r="D412" s="18" t="s">
        <v>115</v>
      </c>
      <c r="E412" s="20" t="s">
        <v>4</v>
      </c>
      <c r="F412" s="20" t="s">
        <v>21</v>
      </c>
      <c r="G412" s="91" t="str">
        <f t="shared" si="6"/>
        <v>JV GIRLS</v>
      </c>
    </row>
    <row r="413" spans="1:7">
      <c r="A413" s="16">
        <v>452</v>
      </c>
      <c r="B413" s="6" t="s">
        <v>544</v>
      </c>
      <c r="C413" s="20">
        <v>5</v>
      </c>
      <c r="D413" s="18" t="s">
        <v>115</v>
      </c>
      <c r="E413" s="20" t="s">
        <v>4</v>
      </c>
      <c r="F413" s="20" t="s">
        <v>21</v>
      </c>
      <c r="G413" s="91" t="str">
        <f t="shared" si="6"/>
        <v>JV GIRLS</v>
      </c>
    </row>
    <row r="414" spans="1:7">
      <c r="A414" s="16">
        <v>453</v>
      </c>
      <c r="B414" s="6" t="s">
        <v>545</v>
      </c>
      <c r="C414" s="20">
        <v>6</v>
      </c>
      <c r="D414" s="18" t="s">
        <v>115</v>
      </c>
      <c r="E414" s="20" t="s">
        <v>4</v>
      </c>
      <c r="F414" s="20" t="s">
        <v>21</v>
      </c>
      <c r="G414" s="91" t="str">
        <f t="shared" si="6"/>
        <v>JV GIRLS</v>
      </c>
    </row>
    <row r="415" spans="1:7">
      <c r="A415" s="16">
        <v>454</v>
      </c>
      <c r="B415" s="6" t="s">
        <v>546</v>
      </c>
      <c r="C415" s="20">
        <v>5</v>
      </c>
      <c r="D415" s="18" t="s">
        <v>115</v>
      </c>
      <c r="E415" s="20" t="s">
        <v>4</v>
      </c>
      <c r="F415" s="20" t="s">
        <v>547</v>
      </c>
      <c r="G415" s="91" t="str">
        <f t="shared" si="6"/>
        <v>JV GIRLS</v>
      </c>
    </row>
    <row r="416" spans="1:7">
      <c r="A416" s="16">
        <v>455</v>
      </c>
      <c r="B416" s="6" t="s">
        <v>548</v>
      </c>
      <c r="C416" s="20">
        <v>5</v>
      </c>
      <c r="D416" s="18" t="s">
        <v>115</v>
      </c>
      <c r="E416" s="20" t="s">
        <v>4</v>
      </c>
      <c r="F416" s="20" t="s">
        <v>547</v>
      </c>
      <c r="G416" s="91" t="str">
        <f t="shared" si="6"/>
        <v>JV GIRLS</v>
      </c>
    </row>
    <row r="417" spans="1:7">
      <c r="A417" s="16">
        <v>456</v>
      </c>
      <c r="B417" s="6" t="s">
        <v>541</v>
      </c>
      <c r="C417" s="20">
        <v>5</v>
      </c>
      <c r="D417" s="18" t="s">
        <v>115</v>
      </c>
      <c r="E417" s="20" t="s">
        <v>4</v>
      </c>
      <c r="F417" s="20" t="s">
        <v>547</v>
      </c>
      <c r="G417" s="91" t="str">
        <f t="shared" si="6"/>
        <v>JV GIRLS</v>
      </c>
    </row>
    <row r="418" spans="1:7">
      <c r="A418" s="16">
        <v>457</v>
      </c>
      <c r="B418" s="6" t="s">
        <v>549</v>
      </c>
      <c r="C418" s="20">
        <v>5</v>
      </c>
      <c r="D418" s="18" t="s">
        <v>115</v>
      </c>
      <c r="E418" s="20" t="s">
        <v>4</v>
      </c>
      <c r="F418" s="20" t="s">
        <v>547</v>
      </c>
      <c r="G418" s="91" t="str">
        <f t="shared" si="6"/>
        <v>JV GIRLS</v>
      </c>
    </row>
    <row r="419" spans="1:7">
      <c r="A419" s="16">
        <v>458</v>
      </c>
      <c r="B419" s="6" t="s">
        <v>550</v>
      </c>
      <c r="C419" s="20">
        <v>6</v>
      </c>
      <c r="D419" s="18" t="s">
        <v>115</v>
      </c>
      <c r="E419" s="20" t="s">
        <v>4</v>
      </c>
      <c r="F419" s="20" t="s">
        <v>547</v>
      </c>
      <c r="G419" s="91" t="str">
        <f t="shared" si="6"/>
        <v>JV GIRLS</v>
      </c>
    </row>
    <row r="420" spans="1:7">
      <c r="A420" s="16">
        <v>459</v>
      </c>
      <c r="B420" s="6" t="s">
        <v>551</v>
      </c>
      <c r="C420" s="20">
        <v>6</v>
      </c>
      <c r="D420" s="18" t="s">
        <v>115</v>
      </c>
      <c r="E420" s="20" t="s">
        <v>4</v>
      </c>
      <c r="F420" s="20" t="s">
        <v>547</v>
      </c>
      <c r="G420" s="91" t="str">
        <f t="shared" si="6"/>
        <v>JV GIRLS</v>
      </c>
    </row>
    <row r="421" spans="1:7">
      <c r="A421" s="16">
        <v>460</v>
      </c>
      <c r="B421" s="6" t="s">
        <v>552</v>
      </c>
      <c r="C421" s="20">
        <v>6</v>
      </c>
      <c r="D421" s="18" t="s">
        <v>115</v>
      </c>
      <c r="E421" s="20" t="s">
        <v>4</v>
      </c>
      <c r="F421" s="20" t="s">
        <v>547</v>
      </c>
      <c r="G421" s="91" t="str">
        <f t="shared" si="6"/>
        <v>JV GIRLS</v>
      </c>
    </row>
    <row r="422" spans="1:7">
      <c r="A422" s="16">
        <v>461</v>
      </c>
      <c r="B422" s="6" t="s">
        <v>553</v>
      </c>
      <c r="C422" s="20">
        <v>5</v>
      </c>
      <c r="D422" s="18" t="s">
        <v>115</v>
      </c>
      <c r="E422" s="20" t="s">
        <v>5</v>
      </c>
      <c r="F422" s="20" t="s">
        <v>547</v>
      </c>
      <c r="G422" s="91" t="str">
        <f t="shared" si="6"/>
        <v>JV BOYS</v>
      </c>
    </row>
    <row r="423" spans="1:7">
      <c r="A423" s="16">
        <v>462</v>
      </c>
      <c r="B423" s="6" t="s">
        <v>554</v>
      </c>
      <c r="C423" s="20">
        <v>7</v>
      </c>
      <c r="D423" s="18" t="s">
        <v>115</v>
      </c>
      <c r="E423" s="20" t="s">
        <v>4</v>
      </c>
      <c r="F423" s="20" t="s">
        <v>22</v>
      </c>
      <c r="G423" s="91" t="str">
        <f t="shared" si="6"/>
        <v>VARSITY GIRLS</v>
      </c>
    </row>
    <row r="424" spans="1:7">
      <c r="A424" s="16">
        <v>463</v>
      </c>
      <c r="B424" s="6" t="s">
        <v>555</v>
      </c>
      <c r="C424" s="20">
        <v>7</v>
      </c>
      <c r="D424" s="18" t="s">
        <v>115</v>
      </c>
      <c r="E424" s="20" t="s">
        <v>5</v>
      </c>
      <c r="F424" s="20" t="s">
        <v>22</v>
      </c>
      <c r="G424" s="91" t="str">
        <f t="shared" si="6"/>
        <v>VARSITY BOYS</v>
      </c>
    </row>
    <row r="425" spans="1:7">
      <c r="A425" s="16">
        <v>464</v>
      </c>
      <c r="B425" s="6" t="s">
        <v>556</v>
      </c>
      <c r="C425" s="20">
        <v>8</v>
      </c>
      <c r="D425" s="18" t="s">
        <v>115</v>
      </c>
      <c r="E425" s="20" t="s">
        <v>4</v>
      </c>
      <c r="F425" s="20" t="s">
        <v>557</v>
      </c>
      <c r="G425" s="91" t="str">
        <f t="shared" si="6"/>
        <v>VARSITY GIRLS</v>
      </c>
    </row>
    <row r="426" spans="1:7">
      <c r="A426" s="16">
        <v>465</v>
      </c>
      <c r="B426" s="6" t="s">
        <v>558</v>
      </c>
      <c r="C426" s="20">
        <v>8</v>
      </c>
      <c r="D426" s="18" t="s">
        <v>115</v>
      </c>
      <c r="E426" s="20" t="s">
        <v>4</v>
      </c>
      <c r="F426" s="20" t="s">
        <v>557</v>
      </c>
      <c r="G426" s="91" t="str">
        <f t="shared" si="6"/>
        <v>VARSITY GIRLS</v>
      </c>
    </row>
    <row r="427" spans="1:7">
      <c r="A427" s="16">
        <v>466</v>
      </c>
      <c r="B427" s="6" t="s">
        <v>559</v>
      </c>
      <c r="C427" s="20">
        <v>7</v>
      </c>
      <c r="D427" s="18" t="s">
        <v>115</v>
      </c>
      <c r="E427" s="20" t="s">
        <v>5</v>
      </c>
      <c r="F427" s="20" t="s">
        <v>557</v>
      </c>
      <c r="G427" s="91" t="str">
        <f t="shared" si="6"/>
        <v>VARSITY BOYS</v>
      </c>
    </row>
    <row r="428" spans="1:7">
      <c r="A428" s="16">
        <v>467</v>
      </c>
      <c r="B428" s="6" t="s">
        <v>560</v>
      </c>
      <c r="C428" s="20">
        <v>7</v>
      </c>
      <c r="D428" s="18" t="s">
        <v>115</v>
      </c>
      <c r="E428" s="20" t="s">
        <v>5</v>
      </c>
      <c r="F428" s="20" t="s">
        <v>557</v>
      </c>
      <c r="G428" s="91" t="str">
        <f t="shared" si="6"/>
        <v>VARSITY BOYS</v>
      </c>
    </row>
    <row r="429" spans="1:7">
      <c r="A429" s="16">
        <v>468</v>
      </c>
      <c r="B429" s="6" t="s">
        <v>561</v>
      </c>
      <c r="C429" s="20">
        <v>7</v>
      </c>
      <c r="D429" s="18" t="s">
        <v>115</v>
      </c>
      <c r="E429" s="20" t="s">
        <v>5</v>
      </c>
      <c r="F429" s="20" t="s">
        <v>557</v>
      </c>
      <c r="G429" s="91" t="str">
        <f t="shared" si="6"/>
        <v>VARSITY BOYS</v>
      </c>
    </row>
    <row r="430" spans="1:7">
      <c r="A430" s="16">
        <v>469</v>
      </c>
      <c r="B430" s="6" t="s">
        <v>562</v>
      </c>
      <c r="C430" s="20">
        <v>8</v>
      </c>
      <c r="D430" s="18" t="s">
        <v>115</v>
      </c>
      <c r="E430" s="20" t="s">
        <v>5</v>
      </c>
      <c r="F430" s="20" t="s">
        <v>557</v>
      </c>
      <c r="G430" s="91" t="str">
        <f t="shared" si="6"/>
        <v>VARSITY BOYS</v>
      </c>
    </row>
    <row r="431" spans="1:7">
      <c r="A431" s="16">
        <v>470</v>
      </c>
      <c r="B431" s="6" t="s">
        <v>563</v>
      </c>
      <c r="C431" s="20">
        <v>8</v>
      </c>
      <c r="D431" s="18" t="s">
        <v>115</v>
      </c>
      <c r="E431" s="20" t="s">
        <v>5</v>
      </c>
      <c r="F431" s="20" t="s">
        <v>557</v>
      </c>
      <c r="G431" s="91" t="str">
        <f t="shared" si="6"/>
        <v>VARSITY BOYS</v>
      </c>
    </row>
    <row r="432" spans="1:7">
      <c r="A432" s="16"/>
      <c r="B432" s="10"/>
      <c r="C432" s="16"/>
      <c r="D432" s="16"/>
      <c r="E432" s="16"/>
      <c r="F432" s="16"/>
      <c r="G432" s="91">
        <f t="shared" si="6"/>
        <v>0</v>
      </c>
    </row>
    <row r="433" spans="1:7" ht="12.95" customHeight="1">
      <c r="A433" s="16">
        <v>480</v>
      </c>
      <c r="B433" s="96" t="s">
        <v>564</v>
      </c>
      <c r="C433" s="18">
        <v>2</v>
      </c>
      <c r="D433" s="18" t="s">
        <v>32</v>
      </c>
      <c r="E433" s="18" t="s">
        <v>4</v>
      </c>
      <c r="F433" s="24" t="s">
        <v>146</v>
      </c>
      <c r="G433" s="91" t="str">
        <f t="shared" si="6"/>
        <v>DEV GIRLS</v>
      </c>
    </row>
    <row r="434" spans="1:7">
      <c r="A434" s="16">
        <v>481</v>
      </c>
      <c r="B434" s="96" t="s">
        <v>565</v>
      </c>
      <c r="C434" s="18">
        <v>2</v>
      </c>
      <c r="D434" s="18" t="s">
        <v>32</v>
      </c>
      <c r="E434" s="18" t="s">
        <v>4</v>
      </c>
      <c r="F434" s="18" t="s">
        <v>146</v>
      </c>
      <c r="G434" s="91" t="str">
        <f t="shared" si="6"/>
        <v>DEV GIRLS</v>
      </c>
    </row>
    <row r="435" spans="1:7">
      <c r="A435" s="16">
        <v>482</v>
      </c>
      <c r="B435" s="96" t="s">
        <v>566</v>
      </c>
      <c r="C435" s="18">
        <v>3</v>
      </c>
      <c r="D435" s="18" t="s">
        <v>32</v>
      </c>
      <c r="E435" s="18" t="s">
        <v>4</v>
      </c>
      <c r="F435" s="24" t="s">
        <v>146</v>
      </c>
      <c r="G435" s="91" t="str">
        <f t="shared" si="6"/>
        <v>DEV GIRLS</v>
      </c>
    </row>
    <row r="436" spans="1:7">
      <c r="A436" s="16">
        <v>483</v>
      </c>
      <c r="B436" s="96" t="s">
        <v>567</v>
      </c>
      <c r="C436" s="18">
        <v>3</v>
      </c>
      <c r="D436" s="18" t="s">
        <v>32</v>
      </c>
      <c r="E436" s="18" t="s">
        <v>4</v>
      </c>
      <c r="F436" s="24" t="s">
        <v>146</v>
      </c>
      <c r="G436" s="91" t="str">
        <f t="shared" si="6"/>
        <v>DEV GIRLS</v>
      </c>
    </row>
    <row r="437" spans="1:7">
      <c r="A437" s="16">
        <v>484</v>
      </c>
      <c r="B437" s="96" t="s">
        <v>568</v>
      </c>
      <c r="C437" s="18">
        <v>3</v>
      </c>
      <c r="D437" s="18" t="s">
        <v>32</v>
      </c>
      <c r="E437" s="18" t="s">
        <v>4</v>
      </c>
      <c r="F437" s="24" t="s">
        <v>146</v>
      </c>
      <c r="G437" s="91" t="str">
        <f t="shared" si="6"/>
        <v>DEV GIRLS</v>
      </c>
    </row>
    <row r="438" spans="1:7">
      <c r="A438" s="16">
        <v>485</v>
      </c>
      <c r="B438" s="96" t="s">
        <v>569</v>
      </c>
      <c r="C438" s="18">
        <v>3</v>
      </c>
      <c r="D438" s="18" t="s">
        <v>32</v>
      </c>
      <c r="E438" s="18" t="s">
        <v>4</v>
      </c>
      <c r="F438" s="24" t="s">
        <v>146</v>
      </c>
      <c r="G438" s="91" t="str">
        <f t="shared" si="6"/>
        <v>DEV GIRLS</v>
      </c>
    </row>
    <row r="439" spans="1:7">
      <c r="A439" s="16">
        <v>486</v>
      </c>
      <c r="B439" s="96" t="s">
        <v>570</v>
      </c>
      <c r="C439" s="18">
        <v>4</v>
      </c>
      <c r="D439" s="18" t="s">
        <v>32</v>
      </c>
      <c r="E439" s="18" t="s">
        <v>4</v>
      </c>
      <c r="F439" s="24" t="s">
        <v>146</v>
      </c>
      <c r="G439" s="91" t="str">
        <f t="shared" si="6"/>
        <v>DEV GIRLS</v>
      </c>
    </row>
    <row r="440" spans="1:7">
      <c r="A440" s="16">
        <v>487</v>
      </c>
      <c r="B440" s="96" t="s">
        <v>571</v>
      </c>
      <c r="C440" s="18">
        <v>0</v>
      </c>
      <c r="D440" s="18" t="s">
        <v>32</v>
      </c>
      <c r="E440" s="18" t="s">
        <v>4</v>
      </c>
      <c r="F440" s="18" t="s">
        <v>146</v>
      </c>
      <c r="G440" s="91" t="str">
        <f t="shared" si="6"/>
        <v>DEV GIRLS</v>
      </c>
    </row>
    <row r="441" spans="1:7" ht="15" customHeight="1">
      <c r="A441" s="16">
        <v>488</v>
      </c>
      <c r="B441" s="96" t="s">
        <v>572</v>
      </c>
      <c r="C441" s="18">
        <v>0</v>
      </c>
      <c r="D441" s="18" t="s">
        <v>32</v>
      </c>
      <c r="E441" s="18" t="s">
        <v>4</v>
      </c>
      <c r="F441" s="18" t="s">
        <v>146</v>
      </c>
      <c r="G441" s="91" t="str">
        <f t="shared" si="6"/>
        <v>DEV GIRLS</v>
      </c>
    </row>
    <row r="442" spans="1:7" ht="15" customHeight="1">
      <c r="A442" s="16">
        <v>489</v>
      </c>
      <c r="B442" s="96" t="s">
        <v>573</v>
      </c>
      <c r="C442" s="18">
        <v>2</v>
      </c>
      <c r="D442" s="18" t="s">
        <v>32</v>
      </c>
      <c r="E442" s="18" t="s">
        <v>5</v>
      </c>
      <c r="F442" s="24" t="s">
        <v>146</v>
      </c>
      <c r="G442" s="91" t="str">
        <f t="shared" si="6"/>
        <v>DEV BOYS</v>
      </c>
    </row>
    <row r="443" spans="1:7">
      <c r="A443" s="16">
        <v>490</v>
      </c>
      <c r="B443" s="96" t="s">
        <v>574</v>
      </c>
      <c r="C443" s="18">
        <v>2</v>
      </c>
      <c r="D443" s="18" t="s">
        <v>32</v>
      </c>
      <c r="E443" s="18" t="s">
        <v>5</v>
      </c>
      <c r="F443" s="18" t="s">
        <v>146</v>
      </c>
      <c r="G443" s="91" t="str">
        <f t="shared" si="6"/>
        <v>DEV BOYS</v>
      </c>
    </row>
    <row r="444" spans="1:7">
      <c r="A444" s="16">
        <v>491</v>
      </c>
      <c r="B444" s="96" t="s">
        <v>575</v>
      </c>
      <c r="C444" s="18">
        <v>2</v>
      </c>
      <c r="D444" s="18" t="s">
        <v>32</v>
      </c>
      <c r="E444" s="18" t="s">
        <v>5</v>
      </c>
      <c r="F444" s="18" t="s">
        <v>146</v>
      </c>
      <c r="G444" s="91" t="str">
        <f t="shared" ref="G444:G507" si="7">+IF(AND(C444&lt;5,E444="F")=TRUE,"DEV GIRLS",IF(AND(C444&lt;5,E444="M")=TRUE,"DEV BOYS",IF(AND(C444&lt;7,E444="F")=TRUE,"JV GIRLS",IF(AND(C444&lt;7,E444="M")=TRUE,"JV BOYS",IF(AND(C444&lt;9,E444="F")=TRUE,"VARSITY GIRLS",IF(AND(C444&lt;9,E444="M")=TRUE,"VARSITY BOYS",0))))))</f>
        <v>DEV BOYS</v>
      </c>
    </row>
    <row r="445" spans="1:7">
      <c r="A445" s="16">
        <v>492</v>
      </c>
      <c r="B445" s="96" t="s">
        <v>576</v>
      </c>
      <c r="C445" s="18">
        <v>3</v>
      </c>
      <c r="D445" s="18" t="s">
        <v>32</v>
      </c>
      <c r="E445" s="18" t="s">
        <v>5</v>
      </c>
      <c r="F445" s="24" t="s">
        <v>146</v>
      </c>
      <c r="G445" s="91" t="str">
        <f t="shared" si="7"/>
        <v>DEV BOYS</v>
      </c>
    </row>
    <row r="446" spans="1:7">
      <c r="A446" s="16">
        <v>493</v>
      </c>
      <c r="B446" s="96" t="s">
        <v>577</v>
      </c>
      <c r="C446" s="18">
        <v>4</v>
      </c>
      <c r="D446" s="18" t="s">
        <v>32</v>
      </c>
      <c r="E446" s="18" t="s">
        <v>5</v>
      </c>
      <c r="F446" s="24" t="s">
        <v>146</v>
      </c>
      <c r="G446" s="91" t="str">
        <f t="shared" si="7"/>
        <v>DEV BOYS</v>
      </c>
    </row>
    <row r="447" spans="1:7">
      <c r="A447" s="16">
        <v>494</v>
      </c>
      <c r="B447" s="96" t="s">
        <v>578</v>
      </c>
      <c r="C447" s="18">
        <v>4</v>
      </c>
      <c r="D447" s="18" t="s">
        <v>32</v>
      </c>
      <c r="E447" s="18" t="s">
        <v>5</v>
      </c>
      <c r="F447" s="18" t="s">
        <v>146</v>
      </c>
      <c r="G447" s="91" t="str">
        <f t="shared" si="7"/>
        <v>DEV BOYS</v>
      </c>
    </row>
    <row r="448" spans="1:7">
      <c r="A448" s="16">
        <v>495</v>
      </c>
      <c r="B448" s="96" t="s">
        <v>579</v>
      </c>
      <c r="C448" s="18">
        <v>5</v>
      </c>
      <c r="D448" s="18" t="s">
        <v>32</v>
      </c>
      <c r="E448" s="18" t="s">
        <v>4</v>
      </c>
      <c r="F448" s="18" t="s">
        <v>21</v>
      </c>
      <c r="G448" s="91" t="str">
        <f t="shared" si="7"/>
        <v>JV GIRLS</v>
      </c>
    </row>
    <row r="449" spans="1:7">
      <c r="A449" s="16">
        <v>496</v>
      </c>
      <c r="B449" s="96" t="s">
        <v>580</v>
      </c>
      <c r="C449" s="18">
        <v>5</v>
      </c>
      <c r="D449" s="18" t="s">
        <v>32</v>
      </c>
      <c r="E449" s="18" t="s">
        <v>5</v>
      </c>
      <c r="F449" s="18" t="s">
        <v>21</v>
      </c>
      <c r="G449" s="91" t="str">
        <f t="shared" si="7"/>
        <v>JV BOYS</v>
      </c>
    </row>
    <row r="450" spans="1:7">
      <c r="A450" s="16">
        <v>497</v>
      </c>
      <c r="B450" s="96" t="s">
        <v>581</v>
      </c>
      <c r="C450" s="18">
        <v>5</v>
      </c>
      <c r="D450" s="18" t="s">
        <v>32</v>
      </c>
      <c r="E450" s="18" t="s">
        <v>5</v>
      </c>
      <c r="F450" s="24" t="s">
        <v>21</v>
      </c>
      <c r="G450" s="91" t="str">
        <f t="shared" si="7"/>
        <v>JV BOYS</v>
      </c>
    </row>
    <row r="451" spans="1:7">
      <c r="A451" s="16">
        <v>498</v>
      </c>
      <c r="B451" s="96" t="s">
        <v>582</v>
      </c>
      <c r="C451" s="18">
        <v>5</v>
      </c>
      <c r="D451" s="18" t="s">
        <v>32</v>
      </c>
      <c r="E451" s="18" t="s">
        <v>5</v>
      </c>
      <c r="F451" s="18" t="s">
        <v>21</v>
      </c>
      <c r="G451" s="91" t="str">
        <f t="shared" si="7"/>
        <v>JV BOYS</v>
      </c>
    </row>
    <row r="452" spans="1:7">
      <c r="A452" s="16">
        <v>499</v>
      </c>
      <c r="B452" s="96" t="s">
        <v>583</v>
      </c>
      <c r="C452" s="18">
        <v>5</v>
      </c>
      <c r="D452" s="18" t="s">
        <v>32</v>
      </c>
      <c r="E452" s="18" t="s">
        <v>5</v>
      </c>
      <c r="F452" s="24" t="s">
        <v>21</v>
      </c>
      <c r="G452" s="91" t="str">
        <f t="shared" si="7"/>
        <v>JV BOYS</v>
      </c>
    </row>
    <row r="453" spans="1:7">
      <c r="A453" s="16">
        <v>500</v>
      </c>
      <c r="B453" s="96" t="s">
        <v>584</v>
      </c>
      <c r="C453" s="18">
        <v>6</v>
      </c>
      <c r="D453" s="18" t="s">
        <v>32</v>
      </c>
      <c r="E453" s="18" t="s">
        <v>5</v>
      </c>
      <c r="F453" s="24" t="s">
        <v>21</v>
      </c>
      <c r="G453" s="91" t="str">
        <f t="shared" si="7"/>
        <v>JV BOYS</v>
      </c>
    </row>
    <row r="454" spans="1:7">
      <c r="A454" s="16">
        <v>501</v>
      </c>
      <c r="B454" s="96" t="s">
        <v>585</v>
      </c>
      <c r="C454" s="18">
        <v>6</v>
      </c>
      <c r="D454" s="18" t="s">
        <v>32</v>
      </c>
      <c r="E454" s="18" t="s">
        <v>5</v>
      </c>
      <c r="F454" s="24" t="s">
        <v>21</v>
      </c>
      <c r="G454" s="91" t="str">
        <f t="shared" si="7"/>
        <v>JV BOYS</v>
      </c>
    </row>
    <row r="455" spans="1:7">
      <c r="A455" s="16">
        <v>502</v>
      </c>
      <c r="B455" s="13" t="s">
        <v>586</v>
      </c>
      <c r="C455" s="24">
        <v>8</v>
      </c>
      <c r="D455" s="18" t="s">
        <v>32</v>
      </c>
      <c r="E455" s="24" t="s">
        <v>4</v>
      </c>
      <c r="F455" s="24" t="s">
        <v>22</v>
      </c>
      <c r="G455" s="91" t="str">
        <f t="shared" si="7"/>
        <v>VARSITY GIRLS</v>
      </c>
    </row>
    <row r="456" spans="1:7">
      <c r="A456" s="16">
        <v>503</v>
      </c>
      <c r="B456" s="96" t="s">
        <v>587</v>
      </c>
      <c r="C456" s="18">
        <v>8</v>
      </c>
      <c r="D456" s="18" t="s">
        <v>32</v>
      </c>
      <c r="E456" s="18" t="s">
        <v>4</v>
      </c>
      <c r="F456" s="24" t="s">
        <v>22</v>
      </c>
      <c r="G456" s="91" t="str">
        <f t="shared" si="7"/>
        <v>VARSITY GIRLS</v>
      </c>
    </row>
    <row r="457" spans="1:7">
      <c r="A457" s="16">
        <v>504</v>
      </c>
      <c r="B457" s="96" t="s">
        <v>588</v>
      </c>
      <c r="C457" s="18">
        <v>7</v>
      </c>
      <c r="D457" s="18" t="s">
        <v>32</v>
      </c>
      <c r="E457" s="18" t="s">
        <v>5</v>
      </c>
      <c r="F457" s="24" t="s">
        <v>22</v>
      </c>
      <c r="G457" s="91" t="str">
        <f t="shared" si="7"/>
        <v>VARSITY BOYS</v>
      </c>
    </row>
    <row r="458" spans="1:7">
      <c r="A458" s="16">
        <v>505</v>
      </c>
      <c r="B458" s="96" t="s">
        <v>589</v>
      </c>
      <c r="C458" s="18">
        <v>7</v>
      </c>
      <c r="D458" s="18" t="s">
        <v>32</v>
      </c>
      <c r="E458" s="18" t="s">
        <v>5</v>
      </c>
      <c r="F458" s="24" t="s">
        <v>22</v>
      </c>
      <c r="G458" s="91" t="str">
        <f t="shared" si="7"/>
        <v>VARSITY BOYS</v>
      </c>
    </row>
    <row r="459" spans="1:7">
      <c r="A459" s="16">
        <v>506</v>
      </c>
      <c r="B459" s="96" t="s">
        <v>590</v>
      </c>
      <c r="C459" s="18">
        <v>7</v>
      </c>
      <c r="D459" s="18" t="s">
        <v>32</v>
      </c>
      <c r="E459" s="18" t="s">
        <v>5</v>
      </c>
      <c r="F459" s="24" t="s">
        <v>22</v>
      </c>
      <c r="G459" s="91" t="str">
        <f t="shared" si="7"/>
        <v>VARSITY BOYS</v>
      </c>
    </row>
    <row r="460" spans="1:7">
      <c r="A460" s="16">
        <v>507</v>
      </c>
      <c r="B460" s="13" t="s">
        <v>591</v>
      </c>
      <c r="C460" s="24">
        <v>7</v>
      </c>
      <c r="D460" s="18" t="s">
        <v>32</v>
      </c>
      <c r="E460" s="24" t="s">
        <v>5</v>
      </c>
      <c r="F460" s="24" t="s">
        <v>22</v>
      </c>
      <c r="G460" s="91" t="str">
        <f t="shared" si="7"/>
        <v>VARSITY BOYS</v>
      </c>
    </row>
    <row r="461" spans="1:7">
      <c r="A461" s="16">
        <v>508</v>
      </c>
      <c r="B461" s="96" t="s">
        <v>592</v>
      </c>
      <c r="C461" s="18">
        <v>7</v>
      </c>
      <c r="D461" s="18" t="s">
        <v>32</v>
      </c>
      <c r="E461" s="18" t="s">
        <v>5</v>
      </c>
      <c r="F461" s="24" t="s">
        <v>22</v>
      </c>
      <c r="G461" s="91" t="str">
        <f t="shared" si="7"/>
        <v>VARSITY BOYS</v>
      </c>
    </row>
    <row r="462" spans="1:7">
      <c r="A462" s="16">
        <v>509</v>
      </c>
      <c r="B462" s="96" t="s">
        <v>593</v>
      </c>
      <c r="C462" s="18">
        <v>7</v>
      </c>
      <c r="D462" s="18" t="s">
        <v>32</v>
      </c>
      <c r="E462" s="18" t="s">
        <v>5</v>
      </c>
      <c r="F462" s="24" t="s">
        <v>22</v>
      </c>
      <c r="G462" s="91" t="str">
        <f t="shared" si="7"/>
        <v>VARSITY BOYS</v>
      </c>
    </row>
    <row r="463" spans="1:7">
      <c r="A463" s="16">
        <v>510</v>
      </c>
      <c r="B463" s="96" t="s">
        <v>594</v>
      </c>
      <c r="C463" s="18">
        <v>8</v>
      </c>
      <c r="D463" s="18" t="s">
        <v>32</v>
      </c>
      <c r="E463" s="18" t="s">
        <v>5</v>
      </c>
      <c r="F463" s="24" t="s">
        <v>22</v>
      </c>
      <c r="G463" s="91" t="str">
        <f t="shared" si="7"/>
        <v>VARSITY BOYS</v>
      </c>
    </row>
    <row r="464" spans="1:7">
      <c r="A464" s="16"/>
      <c r="B464" s="96"/>
      <c r="C464" s="18"/>
      <c r="D464" s="18"/>
      <c r="E464" s="18"/>
      <c r="F464" s="18"/>
      <c r="G464" s="91">
        <f t="shared" si="7"/>
        <v>0</v>
      </c>
    </row>
    <row r="465" spans="1:7">
      <c r="A465" s="16">
        <v>520</v>
      </c>
      <c r="B465" s="104" t="s">
        <v>595</v>
      </c>
      <c r="C465" s="18">
        <v>3</v>
      </c>
      <c r="D465" s="18" t="s">
        <v>42</v>
      </c>
      <c r="E465" s="18" t="s">
        <v>4</v>
      </c>
      <c r="F465" s="18" t="s">
        <v>146</v>
      </c>
      <c r="G465" s="91" t="str">
        <f t="shared" si="7"/>
        <v>DEV GIRLS</v>
      </c>
    </row>
    <row r="466" spans="1:7">
      <c r="A466" s="16">
        <v>521</v>
      </c>
      <c r="B466" s="104" t="s">
        <v>596</v>
      </c>
      <c r="C466" s="18">
        <v>3</v>
      </c>
      <c r="D466" s="18" t="s">
        <v>42</v>
      </c>
      <c r="E466" s="18" t="s">
        <v>4</v>
      </c>
      <c r="F466" s="18" t="s">
        <v>146</v>
      </c>
      <c r="G466" s="91" t="str">
        <f t="shared" si="7"/>
        <v>DEV GIRLS</v>
      </c>
    </row>
    <row r="467" spans="1:7">
      <c r="A467" s="16">
        <v>522</v>
      </c>
      <c r="B467" s="104" t="s">
        <v>597</v>
      </c>
      <c r="C467" s="18">
        <v>3</v>
      </c>
      <c r="D467" s="18" t="s">
        <v>42</v>
      </c>
      <c r="E467" s="18" t="s">
        <v>4</v>
      </c>
      <c r="F467" s="18" t="s">
        <v>146</v>
      </c>
      <c r="G467" s="91" t="str">
        <f t="shared" si="7"/>
        <v>DEV GIRLS</v>
      </c>
    </row>
    <row r="468" spans="1:7">
      <c r="A468" s="16">
        <v>523</v>
      </c>
      <c r="B468" s="104" t="s">
        <v>598</v>
      </c>
      <c r="C468" s="18">
        <v>4</v>
      </c>
      <c r="D468" s="18" t="s">
        <v>42</v>
      </c>
      <c r="E468" s="18" t="s">
        <v>4</v>
      </c>
      <c r="F468" s="18" t="s">
        <v>146</v>
      </c>
      <c r="G468" s="91" t="str">
        <f t="shared" si="7"/>
        <v>DEV GIRLS</v>
      </c>
    </row>
    <row r="469" spans="1:7">
      <c r="A469" s="16">
        <v>524</v>
      </c>
      <c r="B469" s="104" t="s">
        <v>599</v>
      </c>
      <c r="C469" s="18">
        <v>4</v>
      </c>
      <c r="D469" s="18" t="s">
        <v>42</v>
      </c>
      <c r="E469" s="18" t="s">
        <v>4</v>
      </c>
      <c r="F469" s="18" t="s">
        <v>146</v>
      </c>
      <c r="G469" s="91" t="str">
        <f t="shared" si="7"/>
        <v>DEV GIRLS</v>
      </c>
    </row>
    <row r="470" spans="1:7">
      <c r="A470" s="16">
        <v>525</v>
      </c>
      <c r="B470" s="104" t="s">
        <v>600</v>
      </c>
      <c r="C470" s="18">
        <v>4</v>
      </c>
      <c r="D470" s="18" t="s">
        <v>42</v>
      </c>
      <c r="E470" s="18" t="s">
        <v>4</v>
      </c>
      <c r="F470" s="18" t="s">
        <v>146</v>
      </c>
      <c r="G470" s="91" t="str">
        <f t="shared" si="7"/>
        <v>DEV GIRLS</v>
      </c>
    </row>
    <row r="471" spans="1:7">
      <c r="A471" s="16">
        <v>526</v>
      </c>
      <c r="B471" s="104" t="s">
        <v>601</v>
      </c>
      <c r="C471" s="18">
        <v>4</v>
      </c>
      <c r="D471" s="18" t="s">
        <v>42</v>
      </c>
      <c r="E471" s="18" t="s">
        <v>4</v>
      </c>
      <c r="F471" s="18" t="s">
        <v>146</v>
      </c>
      <c r="G471" s="91" t="str">
        <f t="shared" si="7"/>
        <v>DEV GIRLS</v>
      </c>
    </row>
    <row r="472" spans="1:7">
      <c r="A472" s="16">
        <v>527</v>
      </c>
      <c r="B472" s="104" t="s">
        <v>602</v>
      </c>
      <c r="C472" s="18">
        <v>4</v>
      </c>
      <c r="D472" s="18" t="s">
        <v>42</v>
      </c>
      <c r="E472" s="18" t="s">
        <v>4</v>
      </c>
      <c r="F472" s="18" t="s">
        <v>146</v>
      </c>
      <c r="G472" s="91" t="str">
        <f t="shared" si="7"/>
        <v>DEV GIRLS</v>
      </c>
    </row>
    <row r="473" spans="1:7">
      <c r="A473" s="16">
        <v>528</v>
      </c>
      <c r="B473" s="104" t="s">
        <v>603</v>
      </c>
      <c r="C473" s="18">
        <v>4</v>
      </c>
      <c r="D473" s="18" t="s">
        <v>42</v>
      </c>
      <c r="E473" s="18" t="s">
        <v>4</v>
      </c>
      <c r="F473" s="18" t="s">
        <v>146</v>
      </c>
      <c r="G473" s="91" t="str">
        <f t="shared" si="7"/>
        <v>DEV GIRLS</v>
      </c>
    </row>
    <row r="474" spans="1:7">
      <c r="A474" s="16">
        <v>529</v>
      </c>
      <c r="B474" s="104" t="s">
        <v>604</v>
      </c>
      <c r="C474" s="18">
        <v>4</v>
      </c>
      <c r="D474" s="18" t="s">
        <v>42</v>
      </c>
      <c r="E474" s="18" t="s">
        <v>4</v>
      </c>
      <c r="F474" s="18" t="s">
        <v>146</v>
      </c>
      <c r="G474" s="91" t="str">
        <f t="shared" si="7"/>
        <v>DEV GIRLS</v>
      </c>
    </row>
    <row r="475" spans="1:7">
      <c r="A475" s="16">
        <v>530</v>
      </c>
      <c r="B475" s="104" t="s">
        <v>605</v>
      </c>
      <c r="C475" s="18">
        <v>4</v>
      </c>
      <c r="D475" s="18" t="s">
        <v>42</v>
      </c>
      <c r="E475" s="18" t="s">
        <v>4</v>
      </c>
      <c r="F475" s="18" t="s">
        <v>146</v>
      </c>
      <c r="G475" s="91" t="str">
        <f t="shared" si="7"/>
        <v>DEV GIRLS</v>
      </c>
    </row>
    <row r="476" spans="1:7">
      <c r="A476" s="16">
        <v>531</v>
      </c>
      <c r="B476" s="104" t="s">
        <v>606</v>
      </c>
      <c r="C476" s="18">
        <v>4</v>
      </c>
      <c r="D476" s="18" t="s">
        <v>42</v>
      </c>
      <c r="E476" s="18" t="s">
        <v>4</v>
      </c>
      <c r="F476" s="18" t="s">
        <v>146</v>
      </c>
      <c r="G476" s="91" t="str">
        <f t="shared" si="7"/>
        <v>DEV GIRLS</v>
      </c>
    </row>
    <row r="477" spans="1:7">
      <c r="A477" s="16">
        <v>532</v>
      </c>
      <c r="B477" s="104" t="s">
        <v>607</v>
      </c>
      <c r="C477" s="18">
        <v>3</v>
      </c>
      <c r="D477" s="18" t="s">
        <v>42</v>
      </c>
      <c r="E477" s="18" t="s">
        <v>5</v>
      </c>
      <c r="F477" s="18" t="s">
        <v>146</v>
      </c>
      <c r="G477" s="91" t="str">
        <f t="shared" si="7"/>
        <v>DEV BOYS</v>
      </c>
    </row>
    <row r="478" spans="1:7">
      <c r="A478" s="16">
        <v>533</v>
      </c>
      <c r="B478" s="104" t="s">
        <v>608</v>
      </c>
      <c r="C478" s="18">
        <v>3</v>
      </c>
      <c r="D478" s="18" t="s">
        <v>42</v>
      </c>
      <c r="E478" s="18" t="s">
        <v>5</v>
      </c>
      <c r="F478" s="18" t="s">
        <v>146</v>
      </c>
      <c r="G478" s="91" t="str">
        <f t="shared" si="7"/>
        <v>DEV BOYS</v>
      </c>
    </row>
    <row r="479" spans="1:7">
      <c r="A479" s="16">
        <v>534</v>
      </c>
      <c r="B479" s="104" t="s">
        <v>609</v>
      </c>
      <c r="C479" s="18">
        <v>3</v>
      </c>
      <c r="D479" s="18" t="s">
        <v>42</v>
      </c>
      <c r="E479" s="18" t="s">
        <v>5</v>
      </c>
      <c r="F479" s="18" t="s">
        <v>146</v>
      </c>
      <c r="G479" s="91" t="str">
        <f t="shared" si="7"/>
        <v>DEV BOYS</v>
      </c>
    </row>
    <row r="480" spans="1:7">
      <c r="A480" s="16">
        <v>535</v>
      </c>
      <c r="B480" s="104" t="s">
        <v>610</v>
      </c>
      <c r="C480" s="18">
        <v>4</v>
      </c>
      <c r="D480" s="18" t="s">
        <v>42</v>
      </c>
      <c r="E480" s="18" t="s">
        <v>5</v>
      </c>
      <c r="F480" s="18" t="s">
        <v>146</v>
      </c>
      <c r="G480" s="91" t="str">
        <f t="shared" si="7"/>
        <v>DEV BOYS</v>
      </c>
    </row>
    <row r="481" spans="1:7">
      <c r="A481" s="16">
        <v>536</v>
      </c>
      <c r="B481" s="104" t="s">
        <v>611</v>
      </c>
      <c r="C481" s="18">
        <v>4</v>
      </c>
      <c r="D481" s="18" t="s">
        <v>42</v>
      </c>
      <c r="E481" s="18" t="s">
        <v>5</v>
      </c>
      <c r="F481" s="18" t="s">
        <v>146</v>
      </c>
      <c r="G481" s="91" t="str">
        <f t="shared" si="7"/>
        <v>DEV BOYS</v>
      </c>
    </row>
    <row r="482" spans="1:7">
      <c r="A482" s="16">
        <v>537</v>
      </c>
      <c r="B482" s="104" t="s">
        <v>612</v>
      </c>
      <c r="C482" s="18">
        <v>4</v>
      </c>
      <c r="D482" s="18" t="s">
        <v>42</v>
      </c>
      <c r="E482" s="18" t="s">
        <v>5</v>
      </c>
      <c r="F482" s="18" t="s">
        <v>146</v>
      </c>
      <c r="G482" s="91" t="str">
        <f t="shared" si="7"/>
        <v>DEV BOYS</v>
      </c>
    </row>
    <row r="483" spans="1:7">
      <c r="A483" s="16">
        <v>538</v>
      </c>
      <c r="B483" s="104" t="s">
        <v>613</v>
      </c>
      <c r="C483" s="18">
        <v>4</v>
      </c>
      <c r="D483" s="18" t="s">
        <v>42</v>
      </c>
      <c r="E483" s="18" t="s">
        <v>5</v>
      </c>
      <c r="F483" s="18" t="s">
        <v>146</v>
      </c>
      <c r="G483" s="91" t="str">
        <f t="shared" si="7"/>
        <v>DEV BOYS</v>
      </c>
    </row>
    <row r="484" spans="1:7">
      <c r="A484" s="16">
        <v>539</v>
      </c>
      <c r="B484" s="104" t="s">
        <v>614</v>
      </c>
      <c r="C484" s="18">
        <v>4</v>
      </c>
      <c r="D484" s="18" t="s">
        <v>42</v>
      </c>
      <c r="E484" s="18" t="s">
        <v>5</v>
      </c>
      <c r="F484" s="18" t="s">
        <v>146</v>
      </c>
      <c r="G484" s="91" t="str">
        <f t="shared" si="7"/>
        <v>DEV BOYS</v>
      </c>
    </row>
    <row r="485" spans="1:7">
      <c r="A485" s="16">
        <v>540</v>
      </c>
      <c r="B485" s="104" t="s">
        <v>615</v>
      </c>
      <c r="C485" s="18">
        <v>4</v>
      </c>
      <c r="D485" s="18" t="s">
        <v>42</v>
      </c>
      <c r="E485" s="18" t="s">
        <v>5</v>
      </c>
      <c r="F485" s="18" t="s">
        <v>146</v>
      </c>
      <c r="G485" s="91" t="str">
        <f t="shared" si="7"/>
        <v>DEV BOYS</v>
      </c>
    </row>
    <row r="486" spans="1:7">
      <c r="A486" s="16">
        <v>541</v>
      </c>
      <c r="B486" s="96" t="s">
        <v>616</v>
      </c>
      <c r="C486" s="18">
        <v>5</v>
      </c>
      <c r="D486" s="18" t="s">
        <v>42</v>
      </c>
      <c r="E486" s="18" t="s">
        <v>4</v>
      </c>
      <c r="F486" s="24" t="s">
        <v>21</v>
      </c>
      <c r="G486" s="91" t="str">
        <f t="shared" si="7"/>
        <v>JV GIRLS</v>
      </c>
    </row>
    <row r="487" spans="1:7">
      <c r="A487" s="16">
        <v>542</v>
      </c>
      <c r="B487" s="96" t="s">
        <v>617</v>
      </c>
      <c r="C487" s="18">
        <v>5</v>
      </c>
      <c r="D487" s="18" t="s">
        <v>42</v>
      </c>
      <c r="E487" s="18" t="s">
        <v>4</v>
      </c>
      <c r="F487" s="24" t="s">
        <v>21</v>
      </c>
      <c r="G487" s="91" t="str">
        <f t="shared" si="7"/>
        <v>JV GIRLS</v>
      </c>
    </row>
    <row r="488" spans="1:7">
      <c r="A488" s="16">
        <v>543</v>
      </c>
      <c r="B488" s="96" t="s">
        <v>618</v>
      </c>
      <c r="C488" s="18">
        <v>5</v>
      </c>
      <c r="D488" s="18" t="s">
        <v>42</v>
      </c>
      <c r="E488" s="18" t="s">
        <v>4</v>
      </c>
      <c r="F488" s="18" t="s">
        <v>21</v>
      </c>
      <c r="G488" s="91" t="str">
        <f t="shared" si="7"/>
        <v>JV GIRLS</v>
      </c>
    </row>
    <row r="489" spans="1:7">
      <c r="A489" s="16">
        <v>544</v>
      </c>
      <c r="B489" s="96" t="s">
        <v>619</v>
      </c>
      <c r="C489" s="18">
        <v>5</v>
      </c>
      <c r="D489" s="18" t="s">
        <v>42</v>
      </c>
      <c r="E489" s="18" t="s">
        <v>4</v>
      </c>
      <c r="F489" s="24" t="s">
        <v>21</v>
      </c>
      <c r="G489" s="91" t="str">
        <f t="shared" si="7"/>
        <v>JV GIRLS</v>
      </c>
    </row>
    <row r="490" spans="1:7">
      <c r="A490" s="16">
        <v>545</v>
      </c>
      <c r="B490" s="96" t="s">
        <v>620</v>
      </c>
      <c r="C490" s="18">
        <v>5</v>
      </c>
      <c r="D490" s="18" t="s">
        <v>42</v>
      </c>
      <c r="E490" s="18" t="s">
        <v>4</v>
      </c>
      <c r="F490" s="24" t="s">
        <v>21</v>
      </c>
      <c r="G490" s="91" t="str">
        <f t="shared" si="7"/>
        <v>JV GIRLS</v>
      </c>
    </row>
    <row r="491" spans="1:7">
      <c r="A491" s="16">
        <v>546</v>
      </c>
      <c r="B491" s="96" t="s">
        <v>621</v>
      </c>
      <c r="C491" s="18">
        <v>5</v>
      </c>
      <c r="D491" s="18" t="s">
        <v>42</v>
      </c>
      <c r="E491" s="18" t="s">
        <v>4</v>
      </c>
      <c r="F491" s="24" t="s">
        <v>21</v>
      </c>
      <c r="G491" s="91" t="str">
        <f t="shared" si="7"/>
        <v>JV GIRLS</v>
      </c>
    </row>
    <row r="492" spans="1:7">
      <c r="A492" s="16">
        <v>547</v>
      </c>
      <c r="B492" s="96" t="s">
        <v>622</v>
      </c>
      <c r="C492" s="18">
        <v>5</v>
      </c>
      <c r="D492" s="18" t="s">
        <v>42</v>
      </c>
      <c r="E492" s="18" t="s">
        <v>4</v>
      </c>
      <c r="F492" s="24" t="s">
        <v>21</v>
      </c>
      <c r="G492" s="91" t="str">
        <f t="shared" si="7"/>
        <v>JV GIRLS</v>
      </c>
    </row>
    <row r="493" spans="1:7">
      <c r="A493" s="16">
        <v>548</v>
      </c>
      <c r="B493" s="96" t="s">
        <v>623</v>
      </c>
      <c r="C493" s="18">
        <v>5</v>
      </c>
      <c r="D493" s="18" t="s">
        <v>42</v>
      </c>
      <c r="E493" s="18" t="s">
        <v>4</v>
      </c>
      <c r="F493" s="18" t="s">
        <v>21</v>
      </c>
      <c r="G493" s="91" t="str">
        <f t="shared" si="7"/>
        <v>JV GIRLS</v>
      </c>
    </row>
    <row r="494" spans="1:7">
      <c r="A494" s="16">
        <v>549</v>
      </c>
      <c r="B494" s="96" t="s">
        <v>624</v>
      </c>
      <c r="C494" s="18">
        <v>6</v>
      </c>
      <c r="D494" s="18" t="s">
        <v>42</v>
      </c>
      <c r="E494" s="18" t="s">
        <v>4</v>
      </c>
      <c r="F494" s="24" t="s">
        <v>21</v>
      </c>
      <c r="G494" s="91" t="str">
        <f t="shared" si="7"/>
        <v>JV GIRLS</v>
      </c>
    </row>
    <row r="495" spans="1:7">
      <c r="A495" s="16">
        <v>550</v>
      </c>
      <c r="B495" s="96" t="s">
        <v>625</v>
      </c>
      <c r="C495" s="18">
        <v>6</v>
      </c>
      <c r="D495" s="18" t="s">
        <v>42</v>
      </c>
      <c r="E495" s="18" t="s">
        <v>4</v>
      </c>
      <c r="F495" s="18" t="s">
        <v>21</v>
      </c>
      <c r="G495" s="91" t="str">
        <f t="shared" si="7"/>
        <v>JV GIRLS</v>
      </c>
    </row>
    <row r="496" spans="1:7">
      <c r="A496" s="16">
        <v>551</v>
      </c>
      <c r="B496" s="96" t="s">
        <v>626</v>
      </c>
      <c r="C496" s="18">
        <v>6</v>
      </c>
      <c r="D496" s="18" t="s">
        <v>42</v>
      </c>
      <c r="E496" s="18" t="s">
        <v>4</v>
      </c>
      <c r="F496" s="18" t="s">
        <v>21</v>
      </c>
      <c r="G496" s="91" t="str">
        <f t="shared" si="7"/>
        <v>JV GIRLS</v>
      </c>
    </row>
    <row r="497" spans="1:8">
      <c r="A497" s="16">
        <v>552</v>
      </c>
      <c r="B497" s="96" t="s">
        <v>627</v>
      </c>
      <c r="C497" s="18">
        <v>6</v>
      </c>
      <c r="D497" s="18" t="s">
        <v>42</v>
      </c>
      <c r="E497" s="18" t="s">
        <v>4</v>
      </c>
      <c r="F497" s="18" t="s">
        <v>21</v>
      </c>
      <c r="G497" s="91" t="str">
        <f t="shared" si="7"/>
        <v>JV GIRLS</v>
      </c>
    </row>
    <row r="498" spans="1:8">
      <c r="A498" s="16">
        <v>553</v>
      </c>
      <c r="B498" s="96" t="s">
        <v>628</v>
      </c>
      <c r="C498" s="18">
        <v>5</v>
      </c>
      <c r="D498" s="18" t="s">
        <v>42</v>
      </c>
      <c r="E498" s="18" t="s">
        <v>5</v>
      </c>
      <c r="F498" s="24" t="s">
        <v>21</v>
      </c>
      <c r="G498" s="91" t="str">
        <f t="shared" si="7"/>
        <v>JV BOYS</v>
      </c>
    </row>
    <row r="499" spans="1:8">
      <c r="A499" s="16">
        <v>554</v>
      </c>
      <c r="B499" s="96" t="s">
        <v>629</v>
      </c>
      <c r="C499" s="18">
        <v>5</v>
      </c>
      <c r="D499" s="18" t="s">
        <v>42</v>
      </c>
      <c r="E499" s="18" t="s">
        <v>5</v>
      </c>
      <c r="F499" s="18" t="s">
        <v>21</v>
      </c>
      <c r="G499" s="91" t="str">
        <f t="shared" si="7"/>
        <v>JV BOYS</v>
      </c>
    </row>
    <row r="500" spans="1:8">
      <c r="A500" s="16">
        <v>555</v>
      </c>
      <c r="B500" s="96" t="s">
        <v>630</v>
      </c>
      <c r="C500" s="18">
        <v>5</v>
      </c>
      <c r="D500" s="18" t="s">
        <v>42</v>
      </c>
      <c r="E500" s="18" t="s">
        <v>5</v>
      </c>
      <c r="F500" s="24" t="s">
        <v>21</v>
      </c>
      <c r="G500" s="91" t="str">
        <f t="shared" si="7"/>
        <v>JV BOYS</v>
      </c>
    </row>
    <row r="501" spans="1:8">
      <c r="A501" s="16">
        <v>556</v>
      </c>
      <c r="B501" s="96" t="s">
        <v>631</v>
      </c>
      <c r="C501" s="18">
        <v>5</v>
      </c>
      <c r="D501" s="18" t="s">
        <v>42</v>
      </c>
      <c r="E501" s="18" t="s">
        <v>5</v>
      </c>
      <c r="F501" s="18" t="s">
        <v>21</v>
      </c>
      <c r="G501" s="91" t="str">
        <f t="shared" si="7"/>
        <v>JV BOYS</v>
      </c>
    </row>
    <row r="502" spans="1:8">
      <c r="A502" s="16">
        <v>557</v>
      </c>
      <c r="B502" s="96" t="s">
        <v>632</v>
      </c>
      <c r="C502" s="18">
        <v>5</v>
      </c>
      <c r="D502" s="18" t="s">
        <v>42</v>
      </c>
      <c r="E502" s="18" t="s">
        <v>5</v>
      </c>
      <c r="F502" s="24" t="s">
        <v>21</v>
      </c>
      <c r="G502" s="91" t="str">
        <f t="shared" si="7"/>
        <v>JV BOYS</v>
      </c>
    </row>
    <row r="503" spans="1:8">
      <c r="A503" s="16">
        <v>558</v>
      </c>
      <c r="B503" s="96" t="s">
        <v>633</v>
      </c>
      <c r="C503" s="18">
        <v>5</v>
      </c>
      <c r="D503" s="18" t="s">
        <v>42</v>
      </c>
      <c r="E503" s="18" t="s">
        <v>5</v>
      </c>
      <c r="F503" s="18" t="s">
        <v>21</v>
      </c>
      <c r="G503" s="91" t="str">
        <f t="shared" si="7"/>
        <v>JV BOYS</v>
      </c>
      <c r="H503" s="73"/>
    </row>
    <row r="504" spans="1:8">
      <c r="A504" s="16">
        <v>559</v>
      </c>
      <c r="B504" s="96" t="s">
        <v>634</v>
      </c>
      <c r="C504" s="18">
        <v>6</v>
      </c>
      <c r="D504" s="18" t="s">
        <v>42</v>
      </c>
      <c r="E504" s="18" t="s">
        <v>5</v>
      </c>
      <c r="F504" s="18" t="s">
        <v>21</v>
      </c>
      <c r="G504" s="91" t="str">
        <f t="shared" si="7"/>
        <v>JV BOYS</v>
      </c>
      <c r="H504" s="73"/>
    </row>
    <row r="505" spans="1:8">
      <c r="A505" s="16">
        <v>560</v>
      </c>
      <c r="B505" s="13" t="s">
        <v>635</v>
      </c>
      <c r="C505" s="24">
        <v>6</v>
      </c>
      <c r="D505" s="18" t="s">
        <v>42</v>
      </c>
      <c r="E505" s="24" t="s">
        <v>5</v>
      </c>
      <c r="F505" s="24" t="s">
        <v>21</v>
      </c>
      <c r="G505" s="91" t="str">
        <f t="shared" si="7"/>
        <v>JV BOYS</v>
      </c>
    </row>
    <row r="506" spans="1:8">
      <c r="A506" s="16">
        <v>561</v>
      </c>
      <c r="B506" s="96" t="s">
        <v>636</v>
      </c>
      <c r="C506" s="18">
        <v>6</v>
      </c>
      <c r="D506" s="18" t="s">
        <v>42</v>
      </c>
      <c r="E506" s="18" t="s">
        <v>5</v>
      </c>
      <c r="F506" s="24" t="s">
        <v>21</v>
      </c>
      <c r="G506" s="91" t="str">
        <f t="shared" si="7"/>
        <v>JV BOYS</v>
      </c>
    </row>
    <row r="507" spans="1:8">
      <c r="A507" s="16">
        <v>562</v>
      </c>
      <c r="B507" s="96" t="s">
        <v>637</v>
      </c>
      <c r="C507" s="18">
        <v>6</v>
      </c>
      <c r="D507" s="18" t="s">
        <v>42</v>
      </c>
      <c r="E507" s="18" t="s">
        <v>5</v>
      </c>
      <c r="F507" s="24" t="s">
        <v>21</v>
      </c>
      <c r="G507" s="91" t="str">
        <f t="shared" si="7"/>
        <v>JV BOYS</v>
      </c>
    </row>
    <row r="508" spans="1:8">
      <c r="A508" s="16">
        <v>563</v>
      </c>
      <c r="B508" s="96" t="s">
        <v>638</v>
      </c>
      <c r="C508" s="18">
        <v>6</v>
      </c>
      <c r="D508" s="18" t="s">
        <v>42</v>
      </c>
      <c r="E508" s="18" t="s">
        <v>5</v>
      </c>
      <c r="F508" s="24" t="s">
        <v>21</v>
      </c>
      <c r="G508" s="91" t="str">
        <f t="shared" ref="G508:G571" si="8">+IF(AND(C508&lt;5,E508="F")=TRUE,"DEV GIRLS",IF(AND(C508&lt;5,E508="M")=TRUE,"DEV BOYS",IF(AND(C508&lt;7,E508="F")=TRUE,"JV GIRLS",IF(AND(C508&lt;7,E508="M")=TRUE,"JV BOYS",IF(AND(C508&lt;9,E508="F")=TRUE,"VARSITY GIRLS",IF(AND(C508&lt;9,E508="M")=TRUE,"VARSITY BOYS",0))))))</f>
        <v>JV BOYS</v>
      </c>
    </row>
    <row r="509" spans="1:8">
      <c r="A509" s="16">
        <v>564</v>
      </c>
      <c r="B509" s="96" t="s">
        <v>639</v>
      </c>
      <c r="C509" s="18">
        <v>6</v>
      </c>
      <c r="D509" s="18" t="s">
        <v>42</v>
      </c>
      <c r="E509" s="18" t="s">
        <v>5</v>
      </c>
      <c r="F509" s="24" t="s">
        <v>21</v>
      </c>
      <c r="G509" s="91" t="str">
        <f t="shared" si="8"/>
        <v>JV BOYS</v>
      </c>
    </row>
    <row r="510" spans="1:8">
      <c r="A510" s="16">
        <v>565</v>
      </c>
      <c r="B510" s="96" t="s">
        <v>640</v>
      </c>
      <c r="C510" s="18">
        <v>7</v>
      </c>
      <c r="D510" s="18" t="s">
        <v>42</v>
      </c>
      <c r="E510" s="18" t="s">
        <v>4</v>
      </c>
      <c r="F510" s="24" t="s">
        <v>22</v>
      </c>
      <c r="G510" s="91" t="str">
        <f t="shared" si="8"/>
        <v>VARSITY GIRLS</v>
      </c>
    </row>
    <row r="511" spans="1:8">
      <c r="A511" s="16">
        <v>566</v>
      </c>
      <c r="B511" s="13" t="s">
        <v>641</v>
      </c>
      <c r="C511" s="24">
        <v>7</v>
      </c>
      <c r="D511" s="18" t="s">
        <v>42</v>
      </c>
      <c r="E511" s="24" t="s">
        <v>4</v>
      </c>
      <c r="F511" s="24" t="s">
        <v>22</v>
      </c>
      <c r="G511" s="91" t="str">
        <f t="shared" si="8"/>
        <v>VARSITY GIRLS</v>
      </c>
    </row>
    <row r="512" spans="1:8">
      <c r="A512" s="16">
        <v>567</v>
      </c>
      <c r="B512" s="96" t="s">
        <v>642</v>
      </c>
      <c r="C512" s="18">
        <v>7</v>
      </c>
      <c r="D512" s="18" t="s">
        <v>42</v>
      </c>
      <c r="E512" s="18" t="s">
        <v>4</v>
      </c>
      <c r="F512" s="24" t="s">
        <v>22</v>
      </c>
      <c r="G512" s="91" t="str">
        <f t="shared" si="8"/>
        <v>VARSITY GIRLS</v>
      </c>
    </row>
    <row r="513" spans="1:7">
      <c r="A513" s="16">
        <v>568</v>
      </c>
      <c r="B513" s="96" t="s">
        <v>643</v>
      </c>
      <c r="C513" s="18">
        <v>7</v>
      </c>
      <c r="D513" s="18" t="s">
        <v>42</v>
      </c>
      <c r="E513" s="18" t="s">
        <v>4</v>
      </c>
      <c r="F513" s="24" t="s">
        <v>22</v>
      </c>
      <c r="G513" s="91" t="str">
        <f t="shared" si="8"/>
        <v>VARSITY GIRLS</v>
      </c>
    </row>
    <row r="514" spans="1:7">
      <c r="A514" s="16">
        <v>569</v>
      </c>
      <c r="B514" s="13" t="s">
        <v>644</v>
      </c>
      <c r="C514" s="24">
        <v>7</v>
      </c>
      <c r="D514" s="18" t="s">
        <v>42</v>
      </c>
      <c r="E514" s="24" t="s">
        <v>4</v>
      </c>
      <c r="F514" s="24" t="s">
        <v>22</v>
      </c>
      <c r="G514" s="91" t="str">
        <f t="shared" si="8"/>
        <v>VARSITY GIRLS</v>
      </c>
    </row>
    <row r="515" spans="1:7">
      <c r="A515" s="16">
        <v>570</v>
      </c>
      <c r="B515" s="96" t="s">
        <v>645</v>
      </c>
      <c r="C515" s="18">
        <v>7</v>
      </c>
      <c r="D515" s="18" t="s">
        <v>42</v>
      </c>
      <c r="E515" s="18" t="s">
        <v>4</v>
      </c>
      <c r="F515" s="24" t="s">
        <v>22</v>
      </c>
      <c r="G515" s="91" t="str">
        <f t="shared" si="8"/>
        <v>VARSITY GIRLS</v>
      </c>
    </row>
    <row r="516" spans="1:7">
      <c r="A516" s="16">
        <v>571</v>
      </c>
      <c r="B516" s="96" t="s">
        <v>646</v>
      </c>
      <c r="C516" s="18">
        <v>7</v>
      </c>
      <c r="D516" s="18" t="s">
        <v>42</v>
      </c>
      <c r="E516" s="18" t="s">
        <v>4</v>
      </c>
      <c r="F516" s="24" t="s">
        <v>22</v>
      </c>
      <c r="G516" s="91" t="str">
        <f t="shared" si="8"/>
        <v>VARSITY GIRLS</v>
      </c>
    </row>
    <row r="517" spans="1:7">
      <c r="A517" s="16">
        <v>572</v>
      </c>
      <c r="B517" s="96" t="s">
        <v>647</v>
      </c>
      <c r="C517" s="18">
        <v>7</v>
      </c>
      <c r="D517" s="18" t="s">
        <v>42</v>
      </c>
      <c r="E517" s="18" t="s">
        <v>4</v>
      </c>
      <c r="F517" s="24" t="s">
        <v>22</v>
      </c>
      <c r="G517" s="91" t="str">
        <f t="shared" si="8"/>
        <v>VARSITY GIRLS</v>
      </c>
    </row>
    <row r="518" spans="1:7">
      <c r="A518" s="16">
        <v>573</v>
      </c>
      <c r="B518" s="96" t="s">
        <v>648</v>
      </c>
      <c r="C518" s="18">
        <v>7</v>
      </c>
      <c r="D518" s="18" t="s">
        <v>42</v>
      </c>
      <c r="E518" s="18" t="s">
        <v>4</v>
      </c>
      <c r="F518" s="24" t="s">
        <v>22</v>
      </c>
      <c r="G518" s="91" t="str">
        <f t="shared" si="8"/>
        <v>VARSITY GIRLS</v>
      </c>
    </row>
    <row r="519" spans="1:7">
      <c r="A519" s="16">
        <v>574</v>
      </c>
      <c r="B519" s="96" t="s">
        <v>649</v>
      </c>
      <c r="C519" s="18">
        <v>7</v>
      </c>
      <c r="D519" s="18" t="s">
        <v>42</v>
      </c>
      <c r="E519" s="18" t="s">
        <v>4</v>
      </c>
      <c r="F519" s="24" t="s">
        <v>22</v>
      </c>
      <c r="G519" s="91" t="str">
        <f t="shared" si="8"/>
        <v>VARSITY GIRLS</v>
      </c>
    </row>
    <row r="520" spans="1:7">
      <c r="A520" s="16">
        <v>575</v>
      </c>
      <c r="B520" s="96" t="s">
        <v>650</v>
      </c>
      <c r="C520" s="18">
        <v>7</v>
      </c>
      <c r="D520" s="18" t="s">
        <v>42</v>
      </c>
      <c r="E520" s="18" t="s">
        <v>4</v>
      </c>
      <c r="F520" s="24" t="s">
        <v>22</v>
      </c>
      <c r="G520" s="91" t="str">
        <f t="shared" si="8"/>
        <v>VARSITY GIRLS</v>
      </c>
    </row>
    <row r="521" spans="1:7">
      <c r="A521" s="16">
        <v>576</v>
      </c>
      <c r="B521" s="96" t="s">
        <v>651</v>
      </c>
      <c r="C521" s="18">
        <v>8</v>
      </c>
      <c r="D521" s="18" t="s">
        <v>42</v>
      </c>
      <c r="E521" s="18" t="s">
        <v>4</v>
      </c>
      <c r="F521" s="24" t="s">
        <v>22</v>
      </c>
      <c r="G521" s="91" t="str">
        <f t="shared" si="8"/>
        <v>VARSITY GIRLS</v>
      </c>
    </row>
    <row r="522" spans="1:7">
      <c r="A522" s="16">
        <v>577</v>
      </c>
      <c r="B522" s="96" t="s">
        <v>652</v>
      </c>
      <c r="C522" s="18">
        <v>8</v>
      </c>
      <c r="D522" s="18" t="s">
        <v>42</v>
      </c>
      <c r="E522" s="18" t="s">
        <v>4</v>
      </c>
      <c r="F522" s="24" t="s">
        <v>22</v>
      </c>
      <c r="G522" s="91" t="str">
        <f t="shared" si="8"/>
        <v>VARSITY GIRLS</v>
      </c>
    </row>
    <row r="523" spans="1:7">
      <c r="A523" s="16">
        <v>578</v>
      </c>
      <c r="B523" s="96" t="s">
        <v>653</v>
      </c>
      <c r="C523" s="18">
        <v>8</v>
      </c>
      <c r="D523" s="18" t="s">
        <v>42</v>
      </c>
      <c r="E523" s="18" t="s">
        <v>4</v>
      </c>
      <c r="F523" s="24" t="s">
        <v>22</v>
      </c>
      <c r="G523" s="91" t="str">
        <f t="shared" si="8"/>
        <v>VARSITY GIRLS</v>
      </c>
    </row>
    <row r="524" spans="1:7">
      <c r="A524" s="16">
        <v>579</v>
      </c>
      <c r="B524" s="96" t="s">
        <v>654</v>
      </c>
      <c r="C524" s="18">
        <v>8</v>
      </c>
      <c r="D524" s="18" t="s">
        <v>42</v>
      </c>
      <c r="E524" s="18" t="s">
        <v>4</v>
      </c>
      <c r="F524" s="24" t="s">
        <v>22</v>
      </c>
      <c r="G524" s="91" t="str">
        <f t="shared" si="8"/>
        <v>VARSITY GIRLS</v>
      </c>
    </row>
    <row r="525" spans="1:7">
      <c r="A525" s="16">
        <v>580</v>
      </c>
      <c r="B525" s="96" t="s">
        <v>655</v>
      </c>
      <c r="C525" s="18">
        <v>8</v>
      </c>
      <c r="D525" s="18" t="s">
        <v>42</v>
      </c>
      <c r="E525" s="18" t="s">
        <v>4</v>
      </c>
      <c r="F525" s="24" t="s">
        <v>22</v>
      </c>
      <c r="G525" s="91" t="str">
        <f t="shared" si="8"/>
        <v>VARSITY GIRLS</v>
      </c>
    </row>
    <row r="526" spans="1:7">
      <c r="A526" s="16">
        <v>581</v>
      </c>
      <c r="B526" s="13" t="s">
        <v>656</v>
      </c>
      <c r="C526" s="24">
        <v>8</v>
      </c>
      <c r="D526" s="18" t="s">
        <v>42</v>
      </c>
      <c r="E526" s="24" t="s">
        <v>4</v>
      </c>
      <c r="F526" s="24" t="s">
        <v>22</v>
      </c>
      <c r="G526" s="91" t="str">
        <f t="shared" si="8"/>
        <v>VARSITY GIRLS</v>
      </c>
    </row>
    <row r="527" spans="1:7">
      <c r="A527" s="16">
        <v>582</v>
      </c>
      <c r="B527" s="96" t="s">
        <v>657</v>
      </c>
      <c r="C527" s="18">
        <v>8</v>
      </c>
      <c r="D527" s="18" t="s">
        <v>42</v>
      </c>
      <c r="E527" s="18" t="s">
        <v>4</v>
      </c>
      <c r="F527" s="24" t="s">
        <v>22</v>
      </c>
      <c r="G527" s="91" t="str">
        <f t="shared" si="8"/>
        <v>VARSITY GIRLS</v>
      </c>
    </row>
    <row r="528" spans="1:7">
      <c r="A528" s="16">
        <v>583</v>
      </c>
      <c r="B528" s="96" t="s">
        <v>658</v>
      </c>
      <c r="C528" s="18">
        <v>8</v>
      </c>
      <c r="D528" s="18" t="s">
        <v>42</v>
      </c>
      <c r="E528" s="18" t="s">
        <v>4</v>
      </c>
      <c r="F528" s="24" t="s">
        <v>22</v>
      </c>
      <c r="G528" s="91" t="str">
        <f t="shared" si="8"/>
        <v>VARSITY GIRLS</v>
      </c>
    </row>
    <row r="529" spans="1:7">
      <c r="A529" s="16">
        <v>584</v>
      </c>
      <c r="B529" s="96" t="s">
        <v>659</v>
      </c>
      <c r="C529" s="18">
        <v>8</v>
      </c>
      <c r="D529" s="18" t="s">
        <v>42</v>
      </c>
      <c r="E529" s="18" t="s">
        <v>4</v>
      </c>
      <c r="F529" s="24" t="s">
        <v>22</v>
      </c>
      <c r="G529" s="91" t="str">
        <f t="shared" si="8"/>
        <v>VARSITY GIRLS</v>
      </c>
    </row>
    <row r="530" spans="1:7">
      <c r="A530" s="16">
        <v>585</v>
      </c>
      <c r="B530" s="96" t="s">
        <v>660</v>
      </c>
      <c r="C530" s="18">
        <v>7</v>
      </c>
      <c r="D530" s="18" t="s">
        <v>42</v>
      </c>
      <c r="E530" s="18" t="s">
        <v>5</v>
      </c>
      <c r="F530" s="24" t="s">
        <v>22</v>
      </c>
      <c r="G530" s="91" t="str">
        <f t="shared" si="8"/>
        <v>VARSITY BOYS</v>
      </c>
    </row>
    <row r="531" spans="1:7">
      <c r="A531" s="16">
        <v>586</v>
      </c>
      <c r="B531" s="96" t="s">
        <v>661</v>
      </c>
      <c r="C531" s="18">
        <v>7</v>
      </c>
      <c r="D531" s="18" t="s">
        <v>42</v>
      </c>
      <c r="E531" s="18" t="s">
        <v>5</v>
      </c>
      <c r="F531" s="24" t="s">
        <v>22</v>
      </c>
      <c r="G531" s="91" t="str">
        <f t="shared" si="8"/>
        <v>VARSITY BOYS</v>
      </c>
    </row>
    <row r="532" spans="1:7">
      <c r="A532" s="16">
        <v>587</v>
      </c>
      <c r="B532" s="96" t="s">
        <v>662</v>
      </c>
      <c r="C532" s="18">
        <v>7</v>
      </c>
      <c r="D532" s="18" t="s">
        <v>42</v>
      </c>
      <c r="E532" s="18" t="s">
        <v>5</v>
      </c>
      <c r="F532" s="24" t="s">
        <v>22</v>
      </c>
      <c r="G532" s="91" t="str">
        <f t="shared" si="8"/>
        <v>VARSITY BOYS</v>
      </c>
    </row>
    <row r="533" spans="1:7">
      <c r="A533" s="16">
        <v>588</v>
      </c>
      <c r="B533" s="96" t="s">
        <v>663</v>
      </c>
      <c r="C533" s="18">
        <v>7</v>
      </c>
      <c r="D533" s="18" t="s">
        <v>42</v>
      </c>
      <c r="E533" s="18" t="s">
        <v>5</v>
      </c>
      <c r="F533" s="24" t="s">
        <v>22</v>
      </c>
      <c r="G533" s="91" t="str">
        <f t="shared" si="8"/>
        <v>VARSITY BOYS</v>
      </c>
    </row>
    <row r="534" spans="1:7">
      <c r="A534" s="16">
        <v>589</v>
      </c>
      <c r="B534" s="96" t="s">
        <v>664</v>
      </c>
      <c r="C534" s="18">
        <v>7</v>
      </c>
      <c r="D534" s="18" t="s">
        <v>42</v>
      </c>
      <c r="E534" s="18" t="s">
        <v>5</v>
      </c>
      <c r="F534" s="24" t="s">
        <v>22</v>
      </c>
      <c r="G534" s="91" t="str">
        <f t="shared" si="8"/>
        <v>VARSITY BOYS</v>
      </c>
    </row>
    <row r="535" spans="1:7">
      <c r="A535" s="16">
        <v>590</v>
      </c>
      <c r="B535" s="96" t="s">
        <v>665</v>
      </c>
      <c r="C535" s="18">
        <v>7</v>
      </c>
      <c r="D535" s="18" t="s">
        <v>42</v>
      </c>
      <c r="E535" s="18" t="s">
        <v>5</v>
      </c>
      <c r="F535" s="24" t="s">
        <v>22</v>
      </c>
      <c r="G535" s="91" t="str">
        <f t="shared" si="8"/>
        <v>VARSITY BOYS</v>
      </c>
    </row>
    <row r="536" spans="1:7">
      <c r="A536" s="16">
        <v>591</v>
      </c>
      <c r="B536" s="96" t="s">
        <v>666</v>
      </c>
      <c r="C536" s="18">
        <v>7</v>
      </c>
      <c r="D536" s="18" t="s">
        <v>42</v>
      </c>
      <c r="E536" s="18" t="s">
        <v>5</v>
      </c>
      <c r="F536" s="24" t="s">
        <v>22</v>
      </c>
      <c r="G536" s="91" t="str">
        <f t="shared" si="8"/>
        <v>VARSITY BOYS</v>
      </c>
    </row>
    <row r="537" spans="1:7">
      <c r="A537" s="16">
        <v>592</v>
      </c>
      <c r="B537" s="96" t="s">
        <v>667</v>
      </c>
      <c r="C537" s="18">
        <v>8</v>
      </c>
      <c r="D537" s="18" t="s">
        <v>42</v>
      </c>
      <c r="E537" s="18" t="s">
        <v>5</v>
      </c>
      <c r="F537" s="24" t="s">
        <v>22</v>
      </c>
      <c r="G537" s="91" t="str">
        <f t="shared" si="8"/>
        <v>VARSITY BOYS</v>
      </c>
    </row>
    <row r="538" spans="1:7">
      <c r="A538" s="16">
        <v>593</v>
      </c>
      <c r="B538" s="96" t="s">
        <v>668</v>
      </c>
      <c r="C538" s="18">
        <v>8</v>
      </c>
      <c r="D538" s="18" t="s">
        <v>42</v>
      </c>
      <c r="E538" s="18" t="s">
        <v>5</v>
      </c>
      <c r="F538" s="24" t="s">
        <v>22</v>
      </c>
      <c r="G538" s="91" t="str">
        <f t="shared" si="8"/>
        <v>VARSITY BOYS</v>
      </c>
    </row>
    <row r="539" spans="1:7">
      <c r="A539" s="16">
        <v>594</v>
      </c>
      <c r="B539" s="96" t="s">
        <v>669</v>
      </c>
      <c r="C539" s="18">
        <v>8</v>
      </c>
      <c r="D539" s="18" t="s">
        <v>42</v>
      </c>
      <c r="E539" s="18" t="s">
        <v>5</v>
      </c>
      <c r="F539" s="24" t="s">
        <v>22</v>
      </c>
      <c r="G539" s="91" t="str">
        <f t="shared" si="8"/>
        <v>VARSITY BOYS</v>
      </c>
    </row>
    <row r="540" spans="1:7">
      <c r="A540" s="16"/>
      <c r="B540" s="13"/>
      <c r="C540" s="18"/>
      <c r="D540" s="18"/>
      <c r="E540" s="18"/>
      <c r="F540" s="24"/>
      <c r="G540" s="91">
        <f t="shared" si="8"/>
        <v>0</v>
      </c>
    </row>
    <row r="541" spans="1:7">
      <c r="A541" s="16">
        <v>600</v>
      </c>
      <c r="B541" s="10" t="s">
        <v>670</v>
      </c>
      <c r="C541" s="16">
        <v>3</v>
      </c>
      <c r="D541" s="16" t="s">
        <v>96</v>
      </c>
      <c r="E541" s="16" t="s">
        <v>4</v>
      </c>
      <c r="F541" s="16" t="s">
        <v>146</v>
      </c>
      <c r="G541" s="91" t="str">
        <f t="shared" si="8"/>
        <v>DEV GIRLS</v>
      </c>
    </row>
    <row r="542" spans="1:7">
      <c r="A542" s="16">
        <v>601</v>
      </c>
      <c r="B542" s="97" t="s">
        <v>671</v>
      </c>
      <c r="C542" s="20">
        <v>3</v>
      </c>
      <c r="D542" s="18" t="s">
        <v>96</v>
      </c>
      <c r="E542" s="18" t="s">
        <v>4</v>
      </c>
      <c r="F542" s="24" t="s">
        <v>146</v>
      </c>
      <c r="G542" s="91" t="str">
        <f t="shared" si="8"/>
        <v>DEV GIRLS</v>
      </c>
    </row>
    <row r="543" spans="1:7">
      <c r="A543" s="16">
        <v>602</v>
      </c>
      <c r="B543" s="97" t="s">
        <v>672</v>
      </c>
      <c r="C543" s="20">
        <v>3</v>
      </c>
      <c r="D543" s="18" t="s">
        <v>96</v>
      </c>
      <c r="E543" s="18" t="s">
        <v>4</v>
      </c>
      <c r="F543" s="18" t="s">
        <v>146</v>
      </c>
      <c r="G543" s="91" t="str">
        <f t="shared" si="8"/>
        <v>DEV GIRLS</v>
      </c>
    </row>
    <row r="544" spans="1:7">
      <c r="A544" s="16">
        <v>603</v>
      </c>
      <c r="B544" s="97" t="s">
        <v>673</v>
      </c>
      <c r="C544" s="20">
        <v>3</v>
      </c>
      <c r="D544" s="18" t="s">
        <v>96</v>
      </c>
      <c r="E544" s="18" t="s">
        <v>4</v>
      </c>
      <c r="F544" s="24" t="s">
        <v>146</v>
      </c>
      <c r="G544" s="91" t="str">
        <f t="shared" si="8"/>
        <v>DEV GIRLS</v>
      </c>
    </row>
    <row r="545" spans="1:7">
      <c r="A545" s="16">
        <v>604</v>
      </c>
      <c r="B545" s="97" t="s">
        <v>674</v>
      </c>
      <c r="C545" s="20">
        <v>3</v>
      </c>
      <c r="D545" s="18" t="s">
        <v>96</v>
      </c>
      <c r="E545" s="18" t="s">
        <v>4</v>
      </c>
      <c r="F545" s="24" t="s">
        <v>146</v>
      </c>
      <c r="G545" s="91" t="str">
        <f t="shared" si="8"/>
        <v>DEV GIRLS</v>
      </c>
    </row>
    <row r="546" spans="1:7">
      <c r="A546" s="16">
        <v>605</v>
      </c>
      <c r="B546" s="97" t="s">
        <v>675</v>
      </c>
      <c r="C546" s="20">
        <v>3</v>
      </c>
      <c r="D546" s="18" t="s">
        <v>96</v>
      </c>
      <c r="E546" s="18" t="s">
        <v>4</v>
      </c>
      <c r="F546" s="18" t="s">
        <v>146</v>
      </c>
      <c r="G546" s="91" t="str">
        <f t="shared" si="8"/>
        <v>DEV GIRLS</v>
      </c>
    </row>
    <row r="547" spans="1:7">
      <c r="A547" s="16">
        <v>606</v>
      </c>
      <c r="B547" s="97" t="s">
        <v>676</v>
      </c>
      <c r="C547" s="20">
        <v>3</v>
      </c>
      <c r="D547" s="18" t="s">
        <v>96</v>
      </c>
      <c r="E547" s="18" t="s">
        <v>4</v>
      </c>
      <c r="F547" s="24" t="s">
        <v>146</v>
      </c>
      <c r="G547" s="91" t="str">
        <f t="shared" si="8"/>
        <v>DEV GIRLS</v>
      </c>
    </row>
    <row r="548" spans="1:7">
      <c r="A548" s="16">
        <v>607</v>
      </c>
      <c r="B548" s="97" t="s">
        <v>677</v>
      </c>
      <c r="C548" s="20">
        <v>4</v>
      </c>
      <c r="D548" s="18" t="s">
        <v>96</v>
      </c>
      <c r="E548" s="18" t="s">
        <v>4</v>
      </c>
      <c r="F548" s="18" t="s">
        <v>146</v>
      </c>
      <c r="G548" s="91" t="str">
        <f t="shared" si="8"/>
        <v>DEV GIRLS</v>
      </c>
    </row>
    <row r="549" spans="1:7">
      <c r="A549" s="16">
        <v>608</v>
      </c>
      <c r="B549" s="97" t="s">
        <v>678</v>
      </c>
      <c r="C549" s="20">
        <v>3</v>
      </c>
      <c r="D549" s="18" t="s">
        <v>96</v>
      </c>
      <c r="E549" s="18" t="s">
        <v>5</v>
      </c>
      <c r="F549" s="24" t="s">
        <v>146</v>
      </c>
      <c r="G549" s="91" t="str">
        <f t="shared" si="8"/>
        <v>DEV BOYS</v>
      </c>
    </row>
    <row r="550" spans="1:7">
      <c r="A550" s="16">
        <v>609</v>
      </c>
      <c r="B550" s="97" t="s">
        <v>679</v>
      </c>
      <c r="C550" s="20">
        <v>3</v>
      </c>
      <c r="D550" s="18" t="s">
        <v>96</v>
      </c>
      <c r="E550" s="24" t="s">
        <v>5</v>
      </c>
      <c r="F550" s="24" t="s">
        <v>146</v>
      </c>
      <c r="G550" s="91" t="str">
        <f t="shared" si="8"/>
        <v>DEV BOYS</v>
      </c>
    </row>
    <row r="551" spans="1:7">
      <c r="A551" s="16">
        <v>610</v>
      </c>
      <c r="B551" s="97" t="s">
        <v>680</v>
      </c>
      <c r="C551" s="20">
        <v>4</v>
      </c>
      <c r="D551" s="18" t="s">
        <v>96</v>
      </c>
      <c r="E551" s="18" t="s">
        <v>5</v>
      </c>
      <c r="F551" s="24" t="s">
        <v>146</v>
      </c>
      <c r="G551" s="91" t="str">
        <f t="shared" si="8"/>
        <v>DEV BOYS</v>
      </c>
    </row>
    <row r="552" spans="1:7">
      <c r="A552" s="16">
        <v>611</v>
      </c>
      <c r="B552" s="97" t="s">
        <v>681</v>
      </c>
      <c r="C552" s="20">
        <v>4</v>
      </c>
      <c r="D552" s="18" t="s">
        <v>96</v>
      </c>
      <c r="E552" s="18" t="s">
        <v>5</v>
      </c>
      <c r="F552" s="24" t="s">
        <v>146</v>
      </c>
      <c r="G552" s="91" t="str">
        <f t="shared" si="8"/>
        <v>DEV BOYS</v>
      </c>
    </row>
    <row r="553" spans="1:7">
      <c r="A553" s="16">
        <v>612</v>
      </c>
      <c r="B553" s="105" t="s">
        <v>682</v>
      </c>
      <c r="C553" s="106">
        <v>4</v>
      </c>
      <c r="D553" s="18" t="s">
        <v>96</v>
      </c>
      <c r="E553" s="24" t="s">
        <v>5</v>
      </c>
      <c r="F553" s="24" t="s">
        <v>146</v>
      </c>
      <c r="G553" s="91" t="str">
        <f t="shared" si="8"/>
        <v>DEV BOYS</v>
      </c>
    </row>
    <row r="554" spans="1:7">
      <c r="A554" s="16">
        <v>613</v>
      </c>
      <c r="B554" s="97" t="s">
        <v>683</v>
      </c>
      <c r="C554" s="20">
        <v>4</v>
      </c>
      <c r="D554" s="18" t="s">
        <v>96</v>
      </c>
      <c r="E554" s="18" t="s">
        <v>5</v>
      </c>
      <c r="F554" s="24" t="s">
        <v>146</v>
      </c>
      <c r="G554" s="91" t="str">
        <f t="shared" si="8"/>
        <v>DEV BOYS</v>
      </c>
    </row>
    <row r="555" spans="1:7">
      <c r="A555" s="16">
        <v>614</v>
      </c>
      <c r="B555" s="97" t="s">
        <v>684</v>
      </c>
      <c r="C555" s="20">
        <v>5</v>
      </c>
      <c r="D555" s="18" t="s">
        <v>96</v>
      </c>
      <c r="E555" s="18" t="s">
        <v>4</v>
      </c>
      <c r="F555" s="24" t="s">
        <v>21</v>
      </c>
      <c r="G555" s="91" t="str">
        <f t="shared" si="8"/>
        <v>JV GIRLS</v>
      </c>
    </row>
    <row r="556" spans="1:7">
      <c r="A556" s="16">
        <v>615</v>
      </c>
      <c r="B556" s="97" t="s">
        <v>685</v>
      </c>
      <c r="C556" s="20">
        <v>5</v>
      </c>
      <c r="D556" s="18" t="s">
        <v>96</v>
      </c>
      <c r="E556" s="18" t="s">
        <v>4</v>
      </c>
      <c r="F556" s="24" t="s">
        <v>21</v>
      </c>
      <c r="G556" s="91" t="str">
        <f t="shared" si="8"/>
        <v>JV GIRLS</v>
      </c>
    </row>
    <row r="557" spans="1:7">
      <c r="A557" s="16">
        <v>616</v>
      </c>
      <c r="B557" s="97" t="s">
        <v>686</v>
      </c>
      <c r="C557" s="20">
        <v>5</v>
      </c>
      <c r="D557" s="18" t="s">
        <v>96</v>
      </c>
      <c r="E557" s="18" t="s">
        <v>4</v>
      </c>
      <c r="F557" s="24" t="s">
        <v>21</v>
      </c>
      <c r="G557" s="91" t="str">
        <f t="shared" si="8"/>
        <v>JV GIRLS</v>
      </c>
    </row>
    <row r="558" spans="1:7">
      <c r="A558" s="16">
        <v>617</v>
      </c>
      <c r="B558" s="97" t="s">
        <v>687</v>
      </c>
      <c r="C558" s="20">
        <v>5</v>
      </c>
      <c r="D558" s="18" t="s">
        <v>96</v>
      </c>
      <c r="E558" s="18" t="s">
        <v>4</v>
      </c>
      <c r="F558" s="24" t="s">
        <v>21</v>
      </c>
      <c r="G558" s="91" t="str">
        <f t="shared" si="8"/>
        <v>JV GIRLS</v>
      </c>
    </row>
    <row r="559" spans="1:7">
      <c r="A559" s="16">
        <v>618</v>
      </c>
      <c r="B559" s="97" t="s">
        <v>688</v>
      </c>
      <c r="C559" s="20">
        <v>5</v>
      </c>
      <c r="D559" s="18" t="s">
        <v>96</v>
      </c>
      <c r="E559" s="18" t="s">
        <v>4</v>
      </c>
      <c r="F559" s="24" t="s">
        <v>21</v>
      </c>
      <c r="G559" s="91" t="str">
        <f t="shared" si="8"/>
        <v>JV GIRLS</v>
      </c>
    </row>
    <row r="560" spans="1:7">
      <c r="A560" s="16">
        <v>619</v>
      </c>
      <c r="B560" s="97" t="s">
        <v>689</v>
      </c>
      <c r="C560" s="20">
        <v>6</v>
      </c>
      <c r="D560" s="18" t="s">
        <v>96</v>
      </c>
      <c r="E560" s="18" t="s">
        <v>4</v>
      </c>
      <c r="F560" s="18" t="s">
        <v>21</v>
      </c>
      <c r="G560" s="91" t="str">
        <f t="shared" si="8"/>
        <v>JV GIRLS</v>
      </c>
    </row>
    <row r="561" spans="1:7">
      <c r="A561" s="16">
        <v>620</v>
      </c>
      <c r="B561" s="97" t="s">
        <v>690</v>
      </c>
      <c r="C561" s="20">
        <v>6</v>
      </c>
      <c r="D561" s="18" t="s">
        <v>96</v>
      </c>
      <c r="E561" s="18" t="s">
        <v>4</v>
      </c>
      <c r="F561" s="18" t="s">
        <v>21</v>
      </c>
      <c r="G561" s="91" t="str">
        <f t="shared" si="8"/>
        <v>JV GIRLS</v>
      </c>
    </row>
    <row r="562" spans="1:7">
      <c r="A562" s="16">
        <v>621</v>
      </c>
      <c r="B562" s="97" t="s">
        <v>691</v>
      </c>
      <c r="C562" s="20">
        <v>6</v>
      </c>
      <c r="D562" s="18" t="s">
        <v>96</v>
      </c>
      <c r="E562" s="18" t="s">
        <v>4</v>
      </c>
      <c r="F562" s="24" t="s">
        <v>21</v>
      </c>
      <c r="G562" s="91" t="str">
        <f t="shared" si="8"/>
        <v>JV GIRLS</v>
      </c>
    </row>
    <row r="563" spans="1:7">
      <c r="A563" s="16">
        <v>622</v>
      </c>
      <c r="B563" s="97" t="s">
        <v>692</v>
      </c>
      <c r="C563" s="20">
        <v>6</v>
      </c>
      <c r="D563" s="18" t="s">
        <v>96</v>
      </c>
      <c r="E563" s="18" t="s">
        <v>4</v>
      </c>
      <c r="F563" s="24" t="s">
        <v>21</v>
      </c>
      <c r="G563" s="91" t="str">
        <f t="shared" si="8"/>
        <v>JV GIRLS</v>
      </c>
    </row>
    <row r="564" spans="1:7">
      <c r="A564" s="16">
        <v>623</v>
      </c>
      <c r="B564" s="97" t="s">
        <v>693</v>
      </c>
      <c r="C564" s="20">
        <v>6</v>
      </c>
      <c r="D564" s="18" t="s">
        <v>96</v>
      </c>
      <c r="E564" s="18" t="s">
        <v>4</v>
      </c>
      <c r="F564" s="18" t="s">
        <v>21</v>
      </c>
      <c r="G564" s="91" t="str">
        <f t="shared" si="8"/>
        <v>JV GIRLS</v>
      </c>
    </row>
    <row r="565" spans="1:7">
      <c r="A565" s="16">
        <v>624</v>
      </c>
      <c r="B565" s="97" t="s">
        <v>694</v>
      </c>
      <c r="C565" s="20">
        <v>6</v>
      </c>
      <c r="D565" s="18" t="s">
        <v>96</v>
      </c>
      <c r="E565" s="18" t="s">
        <v>4</v>
      </c>
      <c r="F565" s="18" t="s">
        <v>21</v>
      </c>
      <c r="G565" s="91" t="str">
        <f t="shared" si="8"/>
        <v>JV GIRLS</v>
      </c>
    </row>
    <row r="566" spans="1:7">
      <c r="A566" s="16">
        <v>625</v>
      </c>
      <c r="B566" s="97" t="s">
        <v>695</v>
      </c>
      <c r="C566" s="20">
        <v>6</v>
      </c>
      <c r="D566" s="18" t="s">
        <v>96</v>
      </c>
      <c r="E566" s="18" t="s">
        <v>4</v>
      </c>
      <c r="F566" s="24" t="s">
        <v>21</v>
      </c>
      <c r="G566" s="91" t="str">
        <f t="shared" si="8"/>
        <v>JV GIRLS</v>
      </c>
    </row>
    <row r="567" spans="1:7">
      <c r="A567" s="16">
        <v>626</v>
      </c>
      <c r="B567" s="97" t="s">
        <v>696</v>
      </c>
      <c r="C567" s="20">
        <v>6</v>
      </c>
      <c r="D567" s="18" t="s">
        <v>96</v>
      </c>
      <c r="E567" s="18" t="s">
        <v>4</v>
      </c>
      <c r="F567" s="24" t="s">
        <v>21</v>
      </c>
      <c r="G567" s="91" t="str">
        <f t="shared" si="8"/>
        <v>JV GIRLS</v>
      </c>
    </row>
    <row r="568" spans="1:7">
      <c r="A568" s="16">
        <v>627</v>
      </c>
      <c r="B568" s="97" t="s">
        <v>697</v>
      </c>
      <c r="C568" s="20">
        <v>7</v>
      </c>
      <c r="D568" s="18" t="s">
        <v>96</v>
      </c>
      <c r="E568" s="18" t="s">
        <v>4</v>
      </c>
      <c r="F568" s="24" t="s">
        <v>22</v>
      </c>
      <c r="G568" s="91" t="str">
        <f t="shared" si="8"/>
        <v>VARSITY GIRLS</v>
      </c>
    </row>
    <row r="569" spans="1:7">
      <c r="A569" s="16">
        <v>628</v>
      </c>
      <c r="B569" s="97" t="s">
        <v>698</v>
      </c>
      <c r="C569" s="20">
        <v>8</v>
      </c>
      <c r="D569" s="18" t="s">
        <v>96</v>
      </c>
      <c r="E569" s="18" t="s">
        <v>4</v>
      </c>
      <c r="F569" s="24" t="s">
        <v>22</v>
      </c>
      <c r="G569" s="91" t="str">
        <f t="shared" si="8"/>
        <v>VARSITY GIRLS</v>
      </c>
    </row>
    <row r="570" spans="1:7">
      <c r="A570" s="16">
        <v>629</v>
      </c>
      <c r="B570" s="97" t="s">
        <v>699</v>
      </c>
      <c r="C570" s="20">
        <v>8</v>
      </c>
      <c r="D570" s="18" t="s">
        <v>96</v>
      </c>
      <c r="E570" s="18" t="s">
        <v>4</v>
      </c>
      <c r="F570" s="24" t="s">
        <v>22</v>
      </c>
      <c r="G570" s="91" t="str">
        <f t="shared" si="8"/>
        <v>VARSITY GIRLS</v>
      </c>
    </row>
    <row r="571" spans="1:7">
      <c r="A571" s="16">
        <v>630</v>
      </c>
      <c r="B571" s="97" t="s">
        <v>700</v>
      </c>
      <c r="C571" s="20">
        <v>8</v>
      </c>
      <c r="D571" s="18" t="s">
        <v>96</v>
      </c>
      <c r="E571" s="18" t="s">
        <v>4</v>
      </c>
      <c r="F571" s="24" t="s">
        <v>22</v>
      </c>
      <c r="G571" s="91" t="str">
        <f t="shared" si="8"/>
        <v>VARSITY GIRLS</v>
      </c>
    </row>
    <row r="572" spans="1:7">
      <c r="A572" s="16">
        <v>631</v>
      </c>
      <c r="B572" s="97" t="s">
        <v>701</v>
      </c>
      <c r="C572" s="20">
        <v>7</v>
      </c>
      <c r="D572" s="18" t="s">
        <v>96</v>
      </c>
      <c r="E572" s="18" t="s">
        <v>5</v>
      </c>
      <c r="F572" s="24" t="s">
        <v>22</v>
      </c>
      <c r="G572" s="91" t="str">
        <f t="shared" ref="G572:G635" si="9">+IF(AND(C572&lt;5,E572="F")=TRUE,"DEV GIRLS",IF(AND(C572&lt;5,E572="M")=TRUE,"DEV BOYS",IF(AND(C572&lt;7,E572="F")=TRUE,"JV GIRLS",IF(AND(C572&lt;7,E572="M")=TRUE,"JV BOYS",IF(AND(C572&lt;9,E572="F")=TRUE,"VARSITY GIRLS",IF(AND(C572&lt;9,E572="M")=TRUE,"VARSITY BOYS",0))))))</f>
        <v>VARSITY BOYS</v>
      </c>
    </row>
    <row r="573" spans="1:7">
      <c r="A573" s="16">
        <v>632</v>
      </c>
      <c r="B573" s="97" t="s">
        <v>702</v>
      </c>
      <c r="C573" s="20">
        <v>8</v>
      </c>
      <c r="D573" s="18" t="s">
        <v>96</v>
      </c>
      <c r="E573" s="18" t="s">
        <v>5</v>
      </c>
      <c r="F573" s="18" t="s">
        <v>22</v>
      </c>
      <c r="G573" s="91" t="str">
        <f t="shared" si="9"/>
        <v>VARSITY BOYS</v>
      </c>
    </row>
    <row r="574" spans="1:7">
      <c r="A574" s="16">
        <v>633</v>
      </c>
      <c r="B574" s="97" t="s">
        <v>703</v>
      </c>
      <c r="C574" s="20">
        <v>8</v>
      </c>
      <c r="D574" s="18" t="s">
        <v>96</v>
      </c>
      <c r="E574" s="18" t="s">
        <v>5</v>
      </c>
      <c r="F574" s="24" t="s">
        <v>557</v>
      </c>
      <c r="G574" s="91" t="str">
        <f t="shared" si="9"/>
        <v>VARSITY BOYS</v>
      </c>
    </row>
    <row r="575" spans="1:7">
      <c r="A575" s="16">
        <v>634</v>
      </c>
      <c r="B575" s="97" t="s">
        <v>704</v>
      </c>
      <c r="C575" s="20">
        <v>8</v>
      </c>
      <c r="D575" s="18" t="s">
        <v>96</v>
      </c>
      <c r="E575" s="18" t="s">
        <v>5</v>
      </c>
      <c r="F575" s="24" t="s">
        <v>557</v>
      </c>
      <c r="G575" s="91" t="str">
        <f t="shared" si="9"/>
        <v>VARSITY BOYS</v>
      </c>
    </row>
    <row r="576" spans="1:7">
      <c r="A576" s="16"/>
      <c r="B576" s="97"/>
      <c r="C576" s="20"/>
      <c r="D576" s="18"/>
      <c r="E576" s="18"/>
      <c r="F576" s="18"/>
      <c r="G576" s="91">
        <f t="shared" si="9"/>
        <v>0</v>
      </c>
    </row>
    <row r="577" spans="1:7">
      <c r="A577" s="16">
        <v>645</v>
      </c>
      <c r="B577" s="97" t="s">
        <v>705</v>
      </c>
      <c r="C577" s="20">
        <v>1</v>
      </c>
      <c r="D577" s="20" t="s">
        <v>47</v>
      </c>
      <c r="E577" s="107" t="s">
        <v>4</v>
      </c>
      <c r="F577" s="18" t="s">
        <v>146</v>
      </c>
      <c r="G577" s="91" t="str">
        <f t="shared" si="9"/>
        <v>DEV GIRLS</v>
      </c>
    </row>
    <row r="578" spans="1:7">
      <c r="A578" s="16">
        <v>646</v>
      </c>
      <c r="B578" s="97" t="s">
        <v>706</v>
      </c>
      <c r="C578" s="20">
        <v>2</v>
      </c>
      <c r="D578" s="20" t="s">
        <v>47</v>
      </c>
      <c r="E578" s="107" t="s">
        <v>4</v>
      </c>
      <c r="F578" s="20" t="s">
        <v>146</v>
      </c>
      <c r="G578" s="91" t="str">
        <f t="shared" si="9"/>
        <v>DEV GIRLS</v>
      </c>
    </row>
    <row r="579" spans="1:7">
      <c r="A579" s="16">
        <v>647</v>
      </c>
      <c r="B579" s="97" t="s">
        <v>707</v>
      </c>
      <c r="C579" s="20">
        <v>2</v>
      </c>
      <c r="D579" s="20" t="s">
        <v>47</v>
      </c>
      <c r="E579" s="107" t="s">
        <v>4</v>
      </c>
      <c r="F579" s="18" t="s">
        <v>146</v>
      </c>
      <c r="G579" s="91" t="str">
        <f t="shared" si="9"/>
        <v>DEV GIRLS</v>
      </c>
    </row>
    <row r="580" spans="1:7">
      <c r="A580" s="16">
        <v>648</v>
      </c>
      <c r="B580" s="97" t="s">
        <v>708</v>
      </c>
      <c r="C580" s="20">
        <v>3</v>
      </c>
      <c r="D580" s="20" t="s">
        <v>47</v>
      </c>
      <c r="E580" s="107" t="s">
        <v>4</v>
      </c>
      <c r="F580" s="18" t="s">
        <v>146</v>
      </c>
      <c r="G580" s="91" t="str">
        <f t="shared" si="9"/>
        <v>DEV GIRLS</v>
      </c>
    </row>
    <row r="581" spans="1:7">
      <c r="A581" s="16">
        <v>649</v>
      </c>
      <c r="B581" s="97" t="s">
        <v>709</v>
      </c>
      <c r="C581" s="20">
        <v>1</v>
      </c>
      <c r="D581" s="20" t="s">
        <v>47</v>
      </c>
      <c r="E581" s="107" t="s">
        <v>5</v>
      </c>
      <c r="F581" s="20" t="s">
        <v>146</v>
      </c>
      <c r="G581" s="91" t="str">
        <f t="shared" si="9"/>
        <v>DEV BOYS</v>
      </c>
    </row>
    <row r="582" spans="1:7">
      <c r="A582" s="16">
        <v>650</v>
      </c>
      <c r="B582" s="97" t="s">
        <v>710</v>
      </c>
      <c r="C582" s="20">
        <v>1</v>
      </c>
      <c r="D582" s="20" t="s">
        <v>47</v>
      </c>
      <c r="E582" s="107" t="s">
        <v>5</v>
      </c>
      <c r="F582" s="18" t="s">
        <v>146</v>
      </c>
      <c r="G582" s="91" t="str">
        <f t="shared" si="9"/>
        <v>DEV BOYS</v>
      </c>
    </row>
    <row r="583" spans="1:7">
      <c r="A583" s="16">
        <v>651</v>
      </c>
      <c r="B583" s="97" t="s">
        <v>711</v>
      </c>
      <c r="C583" s="20">
        <v>1</v>
      </c>
      <c r="D583" s="20" t="s">
        <v>47</v>
      </c>
      <c r="E583" s="107" t="s">
        <v>5</v>
      </c>
      <c r="F583" s="18" t="s">
        <v>146</v>
      </c>
      <c r="G583" s="91" t="str">
        <f t="shared" si="9"/>
        <v>DEV BOYS</v>
      </c>
    </row>
    <row r="584" spans="1:7">
      <c r="A584" s="16">
        <v>652</v>
      </c>
      <c r="B584" s="97" t="s">
        <v>712</v>
      </c>
      <c r="C584" s="20">
        <v>1</v>
      </c>
      <c r="D584" s="20" t="s">
        <v>47</v>
      </c>
      <c r="E584" s="107" t="s">
        <v>5</v>
      </c>
      <c r="F584" s="18" t="s">
        <v>146</v>
      </c>
      <c r="G584" s="91" t="str">
        <f t="shared" si="9"/>
        <v>DEV BOYS</v>
      </c>
    </row>
    <row r="585" spans="1:7">
      <c r="A585" s="16">
        <v>653</v>
      </c>
      <c r="B585" s="97" t="s">
        <v>713</v>
      </c>
      <c r="C585" s="20">
        <v>1</v>
      </c>
      <c r="D585" s="20" t="s">
        <v>47</v>
      </c>
      <c r="E585" s="107" t="s">
        <v>5</v>
      </c>
      <c r="F585" s="20" t="s">
        <v>146</v>
      </c>
      <c r="G585" s="91" t="str">
        <f t="shared" si="9"/>
        <v>DEV BOYS</v>
      </c>
    </row>
    <row r="586" spans="1:7">
      <c r="A586" s="16">
        <v>654</v>
      </c>
      <c r="B586" s="97" t="s">
        <v>714</v>
      </c>
      <c r="C586" s="20">
        <v>2</v>
      </c>
      <c r="D586" s="20" t="s">
        <v>47</v>
      </c>
      <c r="E586" s="107" t="s">
        <v>5</v>
      </c>
      <c r="F586" s="20" t="s">
        <v>146</v>
      </c>
      <c r="G586" s="91" t="str">
        <f t="shared" si="9"/>
        <v>DEV BOYS</v>
      </c>
    </row>
    <row r="587" spans="1:7">
      <c r="A587" s="16">
        <v>655</v>
      </c>
      <c r="B587" s="97" t="s">
        <v>715</v>
      </c>
      <c r="C587" s="20">
        <v>2</v>
      </c>
      <c r="D587" s="20" t="s">
        <v>47</v>
      </c>
      <c r="E587" s="107" t="s">
        <v>5</v>
      </c>
      <c r="F587" s="20" t="s">
        <v>146</v>
      </c>
      <c r="G587" s="91" t="str">
        <f t="shared" si="9"/>
        <v>DEV BOYS</v>
      </c>
    </row>
    <row r="588" spans="1:7">
      <c r="A588" s="16">
        <v>656</v>
      </c>
      <c r="B588" s="97" t="s">
        <v>716</v>
      </c>
      <c r="C588" s="20">
        <v>2</v>
      </c>
      <c r="D588" s="20" t="s">
        <v>47</v>
      </c>
      <c r="E588" s="107" t="s">
        <v>5</v>
      </c>
      <c r="F588" s="20" t="s">
        <v>146</v>
      </c>
      <c r="G588" s="91" t="str">
        <f t="shared" si="9"/>
        <v>DEV BOYS</v>
      </c>
    </row>
    <row r="589" spans="1:7">
      <c r="A589" s="16">
        <v>657</v>
      </c>
      <c r="B589" s="97" t="s">
        <v>717</v>
      </c>
      <c r="C589" s="20">
        <v>3</v>
      </c>
      <c r="D589" s="20" t="s">
        <v>47</v>
      </c>
      <c r="E589" s="107" t="s">
        <v>5</v>
      </c>
      <c r="F589" s="20" t="s">
        <v>146</v>
      </c>
      <c r="G589" s="91" t="str">
        <f t="shared" si="9"/>
        <v>DEV BOYS</v>
      </c>
    </row>
    <row r="590" spans="1:7">
      <c r="A590" s="16">
        <v>658</v>
      </c>
      <c r="B590" s="97" t="s">
        <v>718</v>
      </c>
      <c r="C590" s="20">
        <v>3</v>
      </c>
      <c r="D590" s="20" t="s">
        <v>47</v>
      </c>
      <c r="E590" s="107" t="s">
        <v>5</v>
      </c>
      <c r="F590" s="18" t="s">
        <v>146</v>
      </c>
      <c r="G590" s="91" t="str">
        <f t="shared" si="9"/>
        <v>DEV BOYS</v>
      </c>
    </row>
    <row r="591" spans="1:7">
      <c r="A591" s="16">
        <v>659</v>
      </c>
      <c r="B591" s="97" t="s">
        <v>719</v>
      </c>
      <c r="C591" s="20">
        <v>3</v>
      </c>
      <c r="D591" s="20" t="s">
        <v>47</v>
      </c>
      <c r="E591" s="107" t="s">
        <v>5</v>
      </c>
      <c r="F591" s="18" t="s">
        <v>146</v>
      </c>
      <c r="G591" s="91" t="str">
        <f t="shared" si="9"/>
        <v>DEV BOYS</v>
      </c>
    </row>
    <row r="592" spans="1:7">
      <c r="A592" s="16">
        <v>660</v>
      </c>
      <c r="B592" s="97" t="s">
        <v>720</v>
      </c>
      <c r="C592" s="20">
        <v>4</v>
      </c>
      <c r="D592" s="20" t="s">
        <v>47</v>
      </c>
      <c r="E592" s="107" t="s">
        <v>5</v>
      </c>
      <c r="F592" s="18" t="s">
        <v>146</v>
      </c>
      <c r="G592" s="91" t="str">
        <f t="shared" si="9"/>
        <v>DEV BOYS</v>
      </c>
    </row>
    <row r="593" spans="1:7">
      <c r="A593" s="16">
        <v>661</v>
      </c>
      <c r="B593" s="97" t="s">
        <v>721</v>
      </c>
      <c r="C593" s="20">
        <v>5</v>
      </c>
      <c r="D593" s="20" t="s">
        <v>47</v>
      </c>
      <c r="E593" s="107" t="s">
        <v>4</v>
      </c>
      <c r="F593" s="18" t="s">
        <v>21</v>
      </c>
      <c r="G593" s="91" t="str">
        <f t="shared" si="9"/>
        <v>JV GIRLS</v>
      </c>
    </row>
    <row r="594" spans="1:7" ht="11.1" customHeight="1">
      <c r="A594" s="16">
        <v>662</v>
      </c>
      <c r="B594" s="97" t="s">
        <v>722</v>
      </c>
      <c r="C594" s="20">
        <v>6</v>
      </c>
      <c r="D594" s="20" t="s">
        <v>47</v>
      </c>
      <c r="E594" s="107" t="s">
        <v>4</v>
      </c>
      <c r="F594" s="18" t="s">
        <v>21</v>
      </c>
      <c r="G594" s="91" t="str">
        <f t="shared" si="9"/>
        <v>JV GIRLS</v>
      </c>
    </row>
    <row r="595" spans="1:7">
      <c r="A595" s="16">
        <v>663</v>
      </c>
      <c r="B595" s="97" t="s">
        <v>723</v>
      </c>
      <c r="C595" s="20">
        <v>6</v>
      </c>
      <c r="D595" s="20" t="s">
        <v>47</v>
      </c>
      <c r="E595" s="107" t="s">
        <v>4</v>
      </c>
      <c r="F595" s="18" t="s">
        <v>21</v>
      </c>
      <c r="G595" s="91" t="str">
        <f t="shared" si="9"/>
        <v>JV GIRLS</v>
      </c>
    </row>
    <row r="596" spans="1:7">
      <c r="A596" s="16">
        <v>664</v>
      </c>
      <c r="B596" s="97" t="s">
        <v>724</v>
      </c>
      <c r="C596" s="20">
        <v>6</v>
      </c>
      <c r="D596" s="20" t="s">
        <v>47</v>
      </c>
      <c r="E596" s="107" t="s">
        <v>4</v>
      </c>
      <c r="F596" s="18" t="s">
        <v>21</v>
      </c>
      <c r="G596" s="91" t="str">
        <f t="shared" si="9"/>
        <v>JV GIRLS</v>
      </c>
    </row>
    <row r="597" spans="1:7">
      <c r="A597" s="16">
        <v>665</v>
      </c>
      <c r="B597" s="97" t="s">
        <v>725</v>
      </c>
      <c r="C597" s="20">
        <v>6</v>
      </c>
      <c r="D597" s="20" t="s">
        <v>47</v>
      </c>
      <c r="E597" s="107" t="s">
        <v>5</v>
      </c>
      <c r="F597" s="18" t="s">
        <v>21</v>
      </c>
      <c r="G597" s="91" t="str">
        <f t="shared" si="9"/>
        <v>JV BOYS</v>
      </c>
    </row>
    <row r="598" spans="1:7">
      <c r="A598" s="16">
        <v>666</v>
      </c>
      <c r="B598" s="97" t="s">
        <v>726</v>
      </c>
      <c r="C598" s="20">
        <v>6</v>
      </c>
      <c r="D598" s="20" t="s">
        <v>47</v>
      </c>
      <c r="E598" s="107" t="s">
        <v>5</v>
      </c>
      <c r="F598" s="18" t="s">
        <v>21</v>
      </c>
      <c r="G598" s="91" t="str">
        <f t="shared" si="9"/>
        <v>JV BOYS</v>
      </c>
    </row>
    <row r="599" spans="1:7">
      <c r="A599" s="16">
        <v>667</v>
      </c>
      <c r="B599" s="97" t="s">
        <v>727</v>
      </c>
      <c r="C599" s="20">
        <v>6</v>
      </c>
      <c r="D599" s="20" t="s">
        <v>47</v>
      </c>
      <c r="E599" s="107" t="s">
        <v>5</v>
      </c>
      <c r="F599" s="20" t="s">
        <v>21</v>
      </c>
      <c r="G599" s="91" t="str">
        <f t="shared" si="9"/>
        <v>JV BOYS</v>
      </c>
    </row>
    <row r="600" spans="1:7">
      <c r="A600" s="16">
        <v>668</v>
      </c>
      <c r="B600" s="97" t="s">
        <v>728</v>
      </c>
      <c r="C600" s="20">
        <v>7</v>
      </c>
      <c r="D600" s="20" t="s">
        <v>47</v>
      </c>
      <c r="E600" s="107" t="s">
        <v>4</v>
      </c>
      <c r="F600" s="20" t="s">
        <v>22</v>
      </c>
      <c r="G600" s="91" t="str">
        <f t="shared" si="9"/>
        <v>VARSITY GIRLS</v>
      </c>
    </row>
    <row r="601" spans="1:7">
      <c r="A601" s="16">
        <v>669</v>
      </c>
      <c r="B601" s="97" t="s">
        <v>729</v>
      </c>
      <c r="C601" s="20">
        <v>7</v>
      </c>
      <c r="D601" s="20" t="s">
        <v>47</v>
      </c>
      <c r="E601" s="107" t="s">
        <v>4</v>
      </c>
      <c r="F601" s="18" t="s">
        <v>22</v>
      </c>
      <c r="G601" s="91" t="str">
        <f t="shared" si="9"/>
        <v>VARSITY GIRLS</v>
      </c>
    </row>
    <row r="602" spans="1:7">
      <c r="A602" s="16">
        <v>670</v>
      </c>
      <c r="B602" s="97" t="s">
        <v>730</v>
      </c>
      <c r="C602" s="20">
        <v>8</v>
      </c>
      <c r="D602" s="20" t="s">
        <v>47</v>
      </c>
      <c r="E602" s="107" t="s">
        <v>4</v>
      </c>
      <c r="F602" s="108" t="s">
        <v>22</v>
      </c>
      <c r="G602" s="91" t="str">
        <f t="shared" si="9"/>
        <v>VARSITY GIRLS</v>
      </c>
    </row>
    <row r="603" spans="1:7">
      <c r="A603" s="16">
        <v>671</v>
      </c>
      <c r="B603" s="97" t="s">
        <v>731</v>
      </c>
      <c r="C603" s="20">
        <v>7</v>
      </c>
      <c r="D603" s="20" t="s">
        <v>47</v>
      </c>
      <c r="E603" s="107" t="s">
        <v>5</v>
      </c>
      <c r="F603" s="18" t="s">
        <v>22</v>
      </c>
      <c r="G603" s="91" t="str">
        <f t="shared" si="9"/>
        <v>VARSITY BOYS</v>
      </c>
    </row>
    <row r="604" spans="1:7">
      <c r="A604" s="16">
        <v>672</v>
      </c>
      <c r="B604" s="97" t="s">
        <v>732</v>
      </c>
      <c r="C604" s="20">
        <v>7</v>
      </c>
      <c r="D604" s="20" t="s">
        <v>47</v>
      </c>
      <c r="E604" s="107" t="s">
        <v>5</v>
      </c>
      <c r="F604" s="20" t="s">
        <v>22</v>
      </c>
      <c r="G604" s="91" t="str">
        <f t="shared" si="9"/>
        <v>VARSITY BOYS</v>
      </c>
    </row>
    <row r="605" spans="1:7">
      <c r="A605" s="16">
        <v>673</v>
      </c>
      <c r="B605" s="97" t="s">
        <v>733</v>
      </c>
      <c r="C605" s="20">
        <v>7</v>
      </c>
      <c r="D605" s="20" t="s">
        <v>47</v>
      </c>
      <c r="E605" s="107" t="s">
        <v>5</v>
      </c>
      <c r="F605" s="18" t="s">
        <v>22</v>
      </c>
      <c r="G605" s="91" t="str">
        <f t="shared" si="9"/>
        <v>VARSITY BOYS</v>
      </c>
    </row>
    <row r="606" spans="1:7">
      <c r="A606" s="16">
        <v>674</v>
      </c>
      <c r="B606" s="97" t="s">
        <v>734</v>
      </c>
      <c r="C606" s="20">
        <v>8</v>
      </c>
      <c r="D606" s="20" t="s">
        <v>47</v>
      </c>
      <c r="E606" s="107" t="s">
        <v>5</v>
      </c>
      <c r="F606" s="18" t="s">
        <v>22</v>
      </c>
      <c r="G606" s="91" t="str">
        <f t="shared" si="9"/>
        <v>VARSITY BOYS</v>
      </c>
    </row>
    <row r="607" spans="1:7">
      <c r="A607" s="16">
        <v>675</v>
      </c>
      <c r="B607" s="97" t="s">
        <v>735</v>
      </c>
      <c r="C607" s="20">
        <v>8</v>
      </c>
      <c r="D607" s="20" t="s">
        <v>47</v>
      </c>
      <c r="E607" s="107" t="s">
        <v>5</v>
      </c>
      <c r="F607" s="20" t="s">
        <v>22</v>
      </c>
      <c r="G607" s="91" t="str">
        <f t="shared" si="9"/>
        <v>VARSITY BOYS</v>
      </c>
    </row>
    <row r="608" spans="1:7">
      <c r="A608" s="16">
        <v>676</v>
      </c>
      <c r="B608" s="97" t="s">
        <v>736</v>
      </c>
      <c r="C608" s="20">
        <v>8</v>
      </c>
      <c r="D608" s="20" t="s">
        <v>47</v>
      </c>
      <c r="E608" s="107" t="s">
        <v>5</v>
      </c>
      <c r="F608" s="18" t="s">
        <v>22</v>
      </c>
      <c r="G608" s="91" t="str">
        <f t="shared" si="9"/>
        <v>VARSITY BOYS</v>
      </c>
    </row>
    <row r="609" spans="1:10">
      <c r="A609" s="16">
        <v>677</v>
      </c>
      <c r="B609" s="97" t="s">
        <v>737</v>
      </c>
      <c r="C609" s="20">
        <v>8</v>
      </c>
      <c r="D609" s="20" t="s">
        <v>47</v>
      </c>
      <c r="E609" s="107" t="s">
        <v>4</v>
      </c>
      <c r="F609" s="18" t="s">
        <v>146</v>
      </c>
      <c r="G609" s="91" t="str">
        <f t="shared" si="9"/>
        <v>VARSITY GIRLS</v>
      </c>
    </row>
    <row r="610" spans="1:10">
      <c r="A610" s="16">
        <v>678</v>
      </c>
      <c r="B610" s="97" t="s">
        <v>1096</v>
      </c>
      <c r="C610" s="20">
        <v>7</v>
      </c>
      <c r="D610" s="20" t="s">
        <v>47</v>
      </c>
      <c r="E610" s="107" t="s">
        <v>5</v>
      </c>
      <c r="F610" s="18" t="s">
        <v>22</v>
      </c>
      <c r="G610" s="91" t="str">
        <f t="shared" si="9"/>
        <v>VARSITY BOYS</v>
      </c>
    </row>
    <row r="611" spans="1:10">
      <c r="A611" s="16">
        <v>679</v>
      </c>
      <c r="B611" s="96" t="s">
        <v>1097</v>
      </c>
      <c r="C611" s="18">
        <v>3</v>
      </c>
      <c r="D611" s="16" t="s">
        <v>47</v>
      </c>
      <c r="E611" s="18" t="s">
        <v>5</v>
      </c>
      <c r="F611" s="18" t="s">
        <v>146</v>
      </c>
      <c r="G611" s="91" t="str">
        <f t="shared" si="9"/>
        <v>DEV BOYS</v>
      </c>
    </row>
    <row r="612" spans="1:10">
      <c r="A612" s="16">
        <v>685</v>
      </c>
      <c r="B612" s="97" t="s">
        <v>738</v>
      </c>
      <c r="C612" s="20">
        <v>3</v>
      </c>
      <c r="D612" s="18" t="s">
        <v>739</v>
      </c>
      <c r="E612" s="18" t="s">
        <v>4</v>
      </c>
      <c r="F612" s="24" t="s">
        <v>146</v>
      </c>
      <c r="G612" s="91" t="str">
        <f t="shared" si="9"/>
        <v>DEV GIRLS</v>
      </c>
    </row>
    <row r="613" spans="1:10">
      <c r="A613" s="16">
        <v>686</v>
      </c>
      <c r="B613" s="97" t="s">
        <v>740</v>
      </c>
      <c r="C613" s="20">
        <v>3</v>
      </c>
      <c r="D613" s="18" t="s">
        <v>739</v>
      </c>
      <c r="E613" s="18" t="s">
        <v>4</v>
      </c>
      <c r="F613" s="24" t="s">
        <v>146</v>
      </c>
      <c r="G613" s="91" t="str">
        <f t="shared" si="9"/>
        <v>DEV GIRLS</v>
      </c>
    </row>
    <row r="614" spans="1:10">
      <c r="A614" s="16">
        <v>687</v>
      </c>
      <c r="B614" s="97" t="s">
        <v>741</v>
      </c>
      <c r="C614" s="20">
        <v>4</v>
      </c>
      <c r="D614" s="18" t="s">
        <v>739</v>
      </c>
      <c r="E614" s="18" t="s">
        <v>4</v>
      </c>
      <c r="F614" s="24" t="s">
        <v>146</v>
      </c>
      <c r="G614" s="91" t="str">
        <f t="shared" si="9"/>
        <v>DEV GIRLS</v>
      </c>
    </row>
    <row r="615" spans="1:10">
      <c r="A615" s="16">
        <v>688</v>
      </c>
      <c r="B615" s="97" t="s">
        <v>742</v>
      </c>
      <c r="C615" s="20">
        <v>4</v>
      </c>
      <c r="D615" s="18" t="s">
        <v>739</v>
      </c>
      <c r="E615" s="18" t="s">
        <v>4</v>
      </c>
      <c r="F615" s="24" t="s">
        <v>146</v>
      </c>
      <c r="G615" s="91" t="str">
        <f t="shared" si="9"/>
        <v>DEV GIRLS</v>
      </c>
    </row>
    <row r="616" spans="1:10">
      <c r="A616" s="16">
        <v>689</v>
      </c>
      <c r="B616" s="97" t="s">
        <v>743</v>
      </c>
      <c r="C616" s="20">
        <v>4</v>
      </c>
      <c r="D616" s="18" t="s">
        <v>739</v>
      </c>
      <c r="E616" s="18" t="s">
        <v>4</v>
      </c>
      <c r="F616" s="24" t="s">
        <v>146</v>
      </c>
      <c r="G616" s="91" t="str">
        <f t="shared" si="9"/>
        <v>DEV GIRLS</v>
      </c>
    </row>
    <row r="617" spans="1:10">
      <c r="A617" s="16">
        <v>690</v>
      </c>
      <c r="B617" s="97" t="s">
        <v>744</v>
      </c>
      <c r="C617" s="20">
        <v>3</v>
      </c>
      <c r="D617" s="18" t="s">
        <v>739</v>
      </c>
      <c r="E617" s="24" t="s">
        <v>5</v>
      </c>
      <c r="F617" s="24" t="s">
        <v>146</v>
      </c>
      <c r="G617" s="91" t="str">
        <f t="shared" si="9"/>
        <v>DEV BOYS</v>
      </c>
    </row>
    <row r="618" spans="1:10">
      <c r="A618" s="16">
        <v>691</v>
      </c>
      <c r="B618" s="97" t="s">
        <v>745</v>
      </c>
      <c r="C618" s="20">
        <v>3</v>
      </c>
      <c r="D618" s="18" t="s">
        <v>739</v>
      </c>
      <c r="E618" s="18" t="s">
        <v>5</v>
      </c>
      <c r="F618" s="24" t="s">
        <v>146</v>
      </c>
      <c r="G618" s="91" t="str">
        <f t="shared" si="9"/>
        <v>DEV BOYS</v>
      </c>
      <c r="H618" s="21"/>
      <c r="I618" s="21"/>
      <c r="J618" s="21"/>
    </row>
    <row r="619" spans="1:10">
      <c r="A619" s="16">
        <v>692</v>
      </c>
      <c r="B619" s="97" t="s">
        <v>746</v>
      </c>
      <c r="C619" s="20">
        <v>3</v>
      </c>
      <c r="D619" s="18" t="s">
        <v>739</v>
      </c>
      <c r="E619" s="18" t="s">
        <v>5</v>
      </c>
      <c r="F619" s="24" t="s">
        <v>146</v>
      </c>
      <c r="G619" s="91" t="str">
        <f t="shared" si="9"/>
        <v>DEV BOYS</v>
      </c>
      <c r="H619" s="21"/>
      <c r="I619" s="21"/>
      <c r="J619" s="21"/>
    </row>
    <row r="620" spans="1:10">
      <c r="A620" s="16">
        <v>693</v>
      </c>
      <c r="B620" s="97" t="s">
        <v>747</v>
      </c>
      <c r="C620" s="20">
        <v>6</v>
      </c>
      <c r="D620" s="18" t="s">
        <v>739</v>
      </c>
      <c r="E620" s="18" t="s">
        <v>4</v>
      </c>
      <c r="F620" s="24" t="s">
        <v>21</v>
      </c>
      <c r="G620" s="91" t="str">
        <f t="shared" si="9"/>
        <v>JV GIRLS</v>
      </c>
      <c r="H620" s="21"/>
      <c r="I620" s="21"/>
      <c r="J620" s="21"/>
    </row>
    <row r="621" spans="1:10">
      <c r="A621" s="16">
        <v>694</v>
      </c>
      <c r="B621" s="97" t="s">
        <v>748</v>
      </c>
      <c r="C621" s="20">
        <v>6</v>
      </c>
      <c r="D621" s="18" t="s">
        <v>739</v>
      </c>
      <c r="E621" s="18" t="s">
        <v>4</v>
      </c>
      <c r="F621" s="24" t="s">
        <v>21</v>
      </c>
      <c r="G621" s="91" t="str">
        <f t="shared" si="9"/>
        <v>JV GIRLS</v>
      </c>
      <c r="H621" s="21"/>
      <c r="I621" s="21"/>
      <c r="J621" s="21"/>
    </row>
    <row r="622" spans="1:10">
      <c r="A622" s="16">
        <v>695</v>
      </c>
      <c r="B622" s="97" t="s">
        <v>749</v>
      </c>
      <c r="C622" s="20">
        <v>6</v>
      </c>
      <c r="D622" s="18" t="s">
        <v>739</v>
      </c>
      <c r="E622" s="18" t="s">
        <v>4</v>
      </c>
      <c r="F622" s="24" t="s">
        <v>21</v>
      </c>
      <c r="G622" s="91" t="str">
        <f t="shared" si="9"/>
        <v>JV GIRLS</v>
      </c>
    </row>
    <row r="623" spans="1:10">
      <c r="A623" s="16">
        <v>696</v>
      </c>
      <c r="B623" s="97" t="s">
        <v>750</v>
      </c>
      <c r="C623" s="20">
        <v>6</v>
      </c>
      <c r="D623" s="18" t="s">
        <v>739</v>
      </c>
      <c r="E623" s="18" t="s">
        <v>4</v>
      </c>
      <c r="F623" s="24" t="s">
        <v>21</v>
      </c>
      <c r="G623" s="91" t="str">
        <f t="shared" si="9"/>
        <v>JV GIRLS</v>
      </c>
      <c r="H623" s="21"/>
      <c r="I623" s="21"/>
      <c r="J623" s="21"/>
    </row>
    <row r="624" spans="1:10">
      <c r="A624" s="16">
        <v>697</v>
      </c>
      <c r="B624" s="97" t="s">
        <v>751</v>
      </c>
      <c r="C624" s="20">
        <v>6</v>
      </c>
      <c r="D624" s="18" t="s">
        <v>739</v>
      </c>
      <c r="E624" s="18" t="s">
        <v>4</v>
      </c>
      <c r="F624" s="18" t="s">
        <v>21</v>
      </c>
      <c r="G624" s="91" t="str">
        <f t="shared" si="9"/>
        <v>JV GIRLS</v>
      </c>
      <c r="H624" s="21"/>
      <c r="I624" s="21"/>
      <c r="J624" s="21"/>
    </row>
    <row r="625" spans="1:13">
      <c r="A625" s="16">
        <v>698</v>
      </c>
      <c r="B625" s="97" t="s">
        <v>752</v>
      </c>
      <c r="C625" s="20">
        <v>5</v>
      </c>
      <c r="D625" s="18" t="s">
        <v>739</v>
      </c>
      <c r="E625" s="18" t="s">
        <v>5</v>
      </c>
      <c r="F625" s="24" t="s">
        <v>21</v>
      </c>
      <c r="G625" s="91" t="str">
        <f t="shared" si="9"/>
        <v>JV BOYS</v>
      </c>
      <c r="H625" s="21"/>
      <c r="I625" s="21"/>
      <c r="J625" s="21"/>
    </row>
    <row r="626" spans="1:13">
      <c r="A626" s="16">
        <v>699</v>
      </c>
      <c r="B626" s="97" t="s">
        <v>753</v>
      </c>
      <c r="C626" s="20">
        <v>5</v>
      </c>
      <c r="D626" s="18" t="s">
        <v>739</v>
      </c>
      <c r="E626" s="18" t="s">
        <v>5</v>
      </c>
      <c r="F626" s="24" t="s">
        <v>21</v>
      </c>
      <c r="G626" s="91" t="str">
        <f t="shared" si="9"/>
        <v>JV BOYS</v>
      </c>
      <c r="H626" s="17"/>
      <c r="I626" s="17"/>
      <c r="J626" s="17"/>
      <c r="K626" s="17"/>
      <c r="L626" s="17"/>
      <c r="M626" s="17"/>
    </row>
    <row r="627" spans="1:13">
      <c r="A627" s="16">
        <v>700</v>
      </c>
      <c r="B627" s="97" t="s">
        <v>754</v>
      </c>
      <c r="C627" s="20">
        <v>5</v>
      </c>
      <c r="D627" s="18" t="s">
        <v>739</v>
      </c>
      <c r="E627" s="18" t="s">
        <v>5</v>
      </c>
      <c r="F627" s="18" t="s">
        <v>21</v>
      </c>
      <c r="G627" s="91" t="str">
        <f t="shared" si="9"/>
        <v>JV BOYS</v>
      </c>
      <c r="H627" s="17"/>
      <c r="I627" s="17"/>
      <c r="J627" s="17"/>
      <c r="K627" s="17"/>
      <c r="L627" s="17"/>
      <c r="M627" s="17"/>
    </row>
    <row r="628" spans="1:13">
      <c r="A628" s="16">
        <v>701</v>
      </c>
      <c r="B628" s="97" t="s">
        <v>755</v>
      </c>
      <c r="C628" s="20">
        <v>5</v>
      </c>
      <c r="D628" s="18" t="s">
        <v>739</v>
      </c>
      <c r="E628" s="18" t="s">
        <v>5</v>
      </c>
      <c r="F628" s="24" t="s">
        <v>21</v>
      </c>
      <c r="G628" s="91" t="str">
        <f t="shared" si="9"/>
        <v>JV BOYS</v>
      </c>
    </row>
    <row r="629" spans="1:13">
      <c r="A629" s="16">
        <v>702</v>
      </c>
      <c r="B629" s="97" t="s">
        <v>756</v>
      </c>
      <c r="C629" s="20">
        <v>6</v>
      </c>
      <c r="D629" s="18" t="s">
        <v>739</v>
      </c>
      <c r="E629" s="18" t="s">
        <v>5</v>
      </c>
      <c r="F629" s="24" t="s">
        <v>21</v>
      </c>
      <c r="G629" s="91" t="str">
        <f t="shared" si="9"/>
        <v>JV BOYS</v>
      </c>
    </row>
    <row r="630" spans="1:13">
      <c r="A630" s="16">
        <v>703</v>
      </c>
      <c r="B630" s="97" t="s">
        <v>757</v>
      </c>
      <c r="C630" s="20">
        <v>7</v>
      </c>
      <c r="D630" s="18" t="s">
        <v>739</v>
      </c>
      <c r="E630" s="18" t="s">
        <v>4</v>
      </c>
      <c r="F630" s="24" t="s">
        <v>22</v>
      </c>
      <c r="G630" s="91" t="str">
        <f t="shared" si="9"/>
        <v>VARSITY GIRLS</v>
      </c>
    </row>
    <row r="631" spans="1:13">
      <c r="A631" s="16">
        <v>704</v>
      </c>
      <c r="B631" s="97" t="s">
        <v>758</v>
      </c>
      <c r="C631" s="20">
        <v>8</v>
      </c>
      <c r="D631" s="18" t="s">
        <v>739</v>
      </c>
      <c r="E631" s="18" t="s">
        <v>4</v>
      </c>
      <c r="F631" s="18" t="s">
        <v>22</v>
      </c>
      <c r="G631" s="91" t="str">
        <f t="shared" si="9"/>
        <v>VARSITY GIRLS</v>
      </c>
    </row>
    <row r="632" spans="1:13" s="17" customFormat="1">
      <c r="A632" s="16">
        <v>705</v>
      </c>
      <c r="B632" s="97" t="s">
        <v>759</v>
      </c>
      <c r="C632" s="20">
        <v>8</v>
      </c>
      <c r="D632" s="18" t="s">
        <v>739</v>
      </c>
      <c r="E632" s="18" t="s">
        <v>4</v>
      </c>
      <c r="F632" s="24" t="s">
        <v>22</v>
      </c>
      <c r="G632" s="91" t="str">
        <f t="shared" si="9"/>
        <v>VARSITY GIRLS</v>
      </c>
      <c r="H632" s="11"/>
      <c r="I632" s="11"/>
      <c r="J632" s="11"/>
      <c r="K632" s="11"/>
      <c r="L632" s="11"/>
      <c r="M632" s="11"/>
    </row>
    <row r="633" spans="1:13" s="17" customFormat="1">
      <c r="A633" s="16">
        <v>706</v>
      </c>
      <c r="B633" s="97" t="s">
        <v>760</v>
      </c>
      <c r="C633" s="20">
        <v>8</v>
      </c>
      <c r="D633" s="18" t="s">
        <v>739</v>
      </c>
      <c r="E633" s="18" t="s">
        <v>4</v>
      </c>
      <c r="F633" s="18" t="s">
        <v>22</v>
      </c>
      <c r="G633" s="91" t="str">
        <f t="shared" si="9"/>
        <v>VARSITY GIRLS</v>
      </c>
      <c r="H633" s="11"/>
      <c r="I633" s="11"/>
      <c r="J633" s="11"/>
      <c r="K633" s="11"/>
      <c r="L633" s="11"/>
      <c r="M633" s="11"/>
    </row>
    <row r="634" spans="1:13" s="17" customFormat="1">
      <c r="A634" s="16">
        <v>707</v>
      </c>
      <c r="B634" s="97" t="s">
        <v>761</v>
      </c>
      <c r="C634" s="20">
        <v>8</v>
      </c>
      <c r="D634" s="18" t="s">
        <v>739</v>
      </c>
      <c r="E634" s="18" t="s">
        <v>4</v>
      </c>
      <c r="F634" s="24" t="s">
        <v>22</v>
      </c>
      <c r="G634" s="91" t="str">
        <f t="shared" si="9"/>
        <v>VARSITY GIRLS</v>
      </c>
      <c r="H634" s="21"/>
      <c r="I634" s="21"/>
      <c r="J634" s="21"/>
      <c r="K634" s="11"/>
      <c r="L634" s="11"/>
      <c r="M634" s="11"/>
    </row>
    <row r="635" spans="1:13" s="17" customFormat="1">
      <c r="A635" s="16">
        <v>708</v>
      </c>
      <c r="B635" s="97" t="s">
        <v>762</v>
      </c>
      <c r="C635" s="20">
        <v>8</v>
      </c>
      <c r="D635" s="18" t="s">
        <v>739</v>
      </c>
      <c r="E635" s="18" t="s">
        <v>5</v>
      </c>
      <c r="F635" s="18" t="s">
        <v>22</v>
      </c>
      <c r="G635" s="91" t="str">
        <f t="shared" si="9"/>
        <v>VARSITY BOYS</v>
      </c>
      <c r="H635" s="21"/>
      <c r="I635" s="21"/>
      <c r="J635" s="21"/>
      <c r="K635" s="11"/>
      <c r="L635" s="11"/>
      <c r="M635" s="11"/>
    </row>
    <row r="636" spans="1:13" s="17" customFormat="1">
      <c r="A636" s="16">
        <v>709</v>
      </c>
      <c r="B636" s="97" t="s">
        <v>763</v>
      </c>
      <c r="C636" s="20">
        <v>8</v>
      </c>
      <c r="D636" s="18" t="s">
        <v>739</v>
      </c>
      <c r="E636" s="18" t="s">
        <v>5</v>
      </c>
      <c r="F636" s="18" t="s">
        <v>22</v>
      </c>
      <c r="G636" s="91" t="str">
        <f t="shared" ref="G636:G699" si="10">+IF(AND(C636&lt;5,E636="F")=TRUE,"DEV GIRLS",IF(AND(C636&lt;5,E636="M")=TRUE,"DEV BOYS",IF(AND(C636&lt;7,E636="F")=TRUE,"JV GIRLS",IF(AND(C636&lt;7,E636="M")=TRUE,"JV BOYS",IF(AND(C636&lt;9,E636="F")=TRUE,"VARSITY GIRLS",IF(AND(C636&lt;9,E636="M")=TRUE,"VARSITY BOYS",0))))))</f>
        <v>VARSITY BOYS</v>
      </c>
      <c r="H636" s="11"/>
      <c r="I636" s="11"/>
      <c r="J636" s="11"/>
      <c r="K636" s="11"/>
      <c r="L636" s="11"/>
      <c r="M636" s="11"/>
    </row>
    <row r="637" spans="1:13" s="17" customFormat="1">
      <c r="A637" s="16"/>
      <c r="B637" s="88"/>
      <c r="C637" s="25"/>
      <c r="D637" s="25"/>
      <c r="E637" s="25"/>
      <c r="F637" s="25"/>
      <c r="G637" s="91">
        <f t="shared" si="10"/>
        <v>0</v>
      </c>
      <c r="H637" s="11"/>
      <c r="I637" s="11"/>
      <c r="J637" s="11"/>
      <c r="K637" s="11"/>
      <c r="L637" s="11"/>
      <c r="M637" s="11"/>
    </row>
    <row r="638" spans="1:13" s="17" customFormat="1">
      <c r="A638" s="16">
        <v>720</v>
      </c>
      <c r="B638" s="96" t="s">
        <v>764</v>
      </c>
      <c r="C638" s="18">
        <v>3</v>
      </c>
      <c r="D638" s="18" t="s">
        <v>117</v>
      </c>
      <c r="E638" s="18" t="s">
        <v>4</v>
      </c>
      <c r="F638" s="18" t="s">
        <v>146</v>
      </c>
      <c r="G638" s="91" t="str">
        <f t="shared" si="10"/>
        <v>DEV GIRLS</v>
      </c>
      <c r="H638" s="11"/>
      <c r="I638" s="11"/>
      <c r="J638" s="11"/>
      <c r="K638" s="11"/>
      <c r="L638" s="11"/>
      <c r="M638" s="11"/>
    </row>
    <row r="639" spans="1:13" s="17" customFormat="1">
      <c r="A639" s="16">
        <v>721</v>
      </c>
      <c r="B639" s="96" t="s">
        <v>765</v>
      </c>
      <c r="C639" s="18">
        <v>3</v>
      </c>
      <c r="D639" s="18" t="s">
        <v>117</v>
      </c>
      <c r="E639" s="18" t="s">
        <v>4</v>
      </c>
      <c r="F639" s="18" t="s">
        <v>146</v>
      </c>
      <c r="G639" s="91" t="str">
        <f t="shared" si="10"/>
        <v>DEV GIRLS</v>
      </c>
      <c r="H639" s="11"/>
      <c r="I639" s="11"/>
      <c r="J639" s="11"/>
      <c r="K639" s="11"/>
      <c r="L639" s="11"/>
      <c r="M639" s="11"/>
    </row>
    <row r="640" spans="1:13" s="17" customFormat="1">
      <c r="A640" s="16">
        <v>722</v>
      </c>
      <c r="B640" s="96" t="s">
        <v>766</v>
      </c>
      <c r="C640" s="18">
        <v>4</v>
      </c>
      <c r="D640" s="18" t="s">
        <v>117</v>
      </c>
      <c r="E640" s="18" t="s">
        <v>4</v>
      </c>
      <c r="F640" s="18" t="s">
        <v>146</v>
      </c>
      <c r="G640" s="91" t="str">
        <f t="shared" si="10"/>
        <v>DEV GIRLS</v>
      </c>
    </row>
    <row r="641" spans="1:13" s="17" customFormat="1">
      <c r="A641" s="16">
        <v>723</v>
      </c>
      <c r="B641" s="96" t="s">
        <v>767</v>
      </c>
      <c r="C641" s="18">
        <v>1</v>
      </c>
      <c r="D641" s="18" t="s">
        <v>117</v>
      </c>
      <c r="E641" s="18" t="s">
        <v>5</v>
      </c>
      <c r="F641" s="18" t="s">
        <v>146</v>
      </c>
      <c r="G641" s="91" t="str">
        <f t="shared" si="10"/>
        <v>DEV BOYS</v>
      </c>
      <c r="H641" s="11"/>
      <c r="I641" s="11"/>
      <c r="J641" s="11"/>
      <c r="K641" s="11"/>
      <c r="L641" s="11"/>
      <c r="M641" s="11"/>
    </row>
    <row r="642" spans="1:13" s="17" customFormat="1">
      <c r="A642" s="16">
        <v>724</v>
      </c>
      <c r="B642" s="96" t="s">
        <v>768</v>
      </c>
      <c r="C642" s="18">
        <v>4</v>
      </c>
      <c r="D642" s="18" t="s">
        <v>117</v>
      </c>
      <c r="E642" s="18" t="s">
        <v>5</v>
      </c>
      <c r="F642" s="24" t="s">
        <v>146</v>
      </c>
      <c r="G642" s="91" t="str">
        <f t="shared" si="10"/>
        <v>DEV BOYS</v>
      </c>
      <c r="H642" s="11"/>
      <c r="I642" s="11"/>
      <c r="J642" s="11"/>
      <c r="K642" s="11"/>
      <c r="L642" s="11"/>
      <c r="M642" s="11"/>
    </row>
    <row r="643" spans="1:13" s="17" customFormat="1">
      <c r="A643" s="16">
        <v>725</v>
      </c>
      <c r="B643" s="96" t="s">
        <v>769</v>
      </c>
      <c r="C643" s="18">
        <v>5</v>
      </c>
      <c r="D643" s="18" t="s">
        <v>117</v>
      </c>
      <c r="E643" s="18" t="s">
        <v>4</v>
      </c>
      <c r="F643" s="24" t="s">
        <v>21</v>
      </c>
      <c r="G643" s="91" t="str">
        <f t="shared" si="10"/>
        <v>JV GIRLS</v>
      </c>
    </row>
    <row r="644" spans="1:13" s="17" customFormat="1">
      <c r="A644" s="16">
        <v>726</v>
      </c>
      <c r="B644" s="96" t="s">
        <v>770</v>
      </c>
      <c r="C644" s="18">
        <v>5</v>
      </c>
      <c r="D644" s="18" t="s">
        <v>117</v>
      </c>
      <c r="E644" s="18" t="s">
        <v>5</v>
      </c>
      <c r="F644" s="18" t="s">
        <v>21</v>
      </c>
      <c r="G644" s="91" t="str">
        <f t="shared" si="10"/>
        <v>JV BOYS</v>
      </c>
    </row>
    <row r="645" spans="1:13" s="17" customFormat="1">
      <c r="A645" s="16">
        <v>727</v>
      </c>
      <c r="B645" s="96" t="s">
        <v>771</v>
      </c>
      <c r="C645" s="18">
        <v>5</v>
      </c>
      <c r="D645" s="18" t="s">
        <v>117</v>
      </c>
      <c r="E645" s="18" t="s">
        <v>5</v>
      </c>
      <c r="F645" s="24" t="s">
        <v>21</v>
      </c>
      <c r="G645" s="91" t="str">
        <f t="shared" si="10"/>
        <v>JV BOYS</v>
      </c>
    </row>
    <row r="646" spans="1:13" s="17" customFormat="1">
      <c r="A646" s="16">
        <v>728</v>
      </c>
      <c r="B646" s="96" t="s">
        <v>772</v>
      </c>
      <c r="C646" s="18">
        <v>5</v>
      </c>
      <c r="D646" s="18" t="s">
        <v>117</v>
      </c>
      <c r="E646" s="18" t="s">
        <v>5</v>
      </c>
      <c r="F646" s="24" t="s">
        <v>21</v>
      </c>
      <c r="G646" s="91" t="str">
        <f t="shared" si="10"/>
        <v>JV BOYS</v>
      </c>
    </row>
    <row r="647" spans="1:13" s="17" customFormat="1">
      <c r="A647" s="16">
        <v>729</v>
      </c>
      <c r="B647" s="96" t="s">
        <v>773</v>
      </c>
      <c r="C647" s="18">
        <v>5</v>
      </c>
      <c r="D647" s="18" t="s">
        <v>117</v>
      </c>
      <c r="E647" s="18" t="s">
        <v>5</v>
      </c>
      <c r="F647" s="24" t="s">
        <v>21</v>
      </c>
      <c r="G647" s="91" t="str">
        <f t="shared" si="10"/>
        <v>JV BOYS</v>
      </c>
    </row>
    <row r="648" spans="1:13" s="17" customFormat="1">
      <c r="A648" s="16">
        <v>730</v>
      </c>
      <c r="B648" s="96" t="s">
        <v>774</v>
      </c>
      <c r="C648" s="18">
        <v>6</v>
      </c>
      <c r="D648" s="18" t="s">
        <v>117</v>
      </c>
      <c r="E648" s="18" t="s">
        <v>5</v>
      </c>
      <c r="F648" s="24" t="s">
        <v>21</v>
      </c>
      <c r="G648" s="91" t="str">
        <f t="shared" si="10"/>
        <v>JV BOYS</v>
      </c>
    </row>
    <row r="649" spans="1:13" s="17" customFormat="1">
      <c r="A649" s="16">
        <v>731</v>
      </c>
      <c r="B649" s="96" t="s">
        <v>775</v>
      </c>
      <c r="C649" s="18">
        <v>6</v>
      </c>
      <c r="D649" s="18" t="s">
        <v>117</v>
      </c>
      <c r="E649" s="18" t="s">
        <v>5</v>
      </c>
      <c r="F649" s="24" t="s">
        <v>21</v>
      </c>
      <c r="G649" s="91" t="str">
        <f t="shared" si="10"/>
        <v>JV BOYS</v>
      </c>
    </row>
    <row r="650" spans="1:13" s="17" customFormat="1">
      <c r="A650" s="16">
        <v>732</v>
      </c>
      <c r="B650" s="96" t="s">
        <v>776</v>
      </c>
      <c r="C650" s="18">
        <v>6</v>
      </c>
      <c r="D650" s="18" t="s">
        <v>117</v>
      </c>
      <c r="E650" s="18" t="s">
        <v>5</v>
      </c>
      <c r="F650" s="18" t="s">
        <v>21</v>
      </c>
      <c r="G650" s="91" t="str">
        <f t="shared" si="10"/>
        <v>JV BOYS</v>
      </c>
    </row>
    <row r="651" spans="1:13">
      <c r="A651" s="16">
        <v>733</v>
      </c>
      <c r="B651" s="96" t="s">
        <v>777</v>
      </c>
      <c r="C651" s="18">
        <v>6</v>
      </c>
      <c r="D651" s="18" t="s">
        <v>117</v>
      </c>
      <c r="E651" s="18" t="s">
        <v>5</v>
      </c>
      <c r="F651" s="24" t="s">
        <v>21</v>
      </c>
      <c r="G651" s="91" t="str">
        <f t="shared" si="10"/>
        <v>JV BOYS</v>
      </c>
      <c r="H651" s="17"/>
      <c r="I651" s="17"/>
      <c r="J651" s="17"/>
      <c r="K651" s="17"/>
      <c r="L651" s="17"/>
      <c r="M651" s="17"/>
    </row>
    <row r="652" spans="1:13">
      <c r="A652" s="16">
        <v>734</v>
      </c>
      <c r="B652" s="96" t="s">
        <v>778</v>
      </c>
      <c r="C652" s="18">
        <v>7</v>
      </c>
      <c r="D652" s="18" t="s">
        <v>117</v>
      </c>
      <c r="E652" s="18" t="s">
        <v>4</v>
      </c>
      <c r="F652" s="18" t="s">
        <v>22</v>
      </c>
      <c r="G652" s="91" t="str">
        <f t="shared" si="10"/>
        <v>VARSITY GIRLS</v>
      </c>
      <c r="H652" s="21"/>
      <c r="I652" s="21"/>
      <c r="J652" s="21"/>
    </row>
    <row r="653" spans="1:13">
      <c r="A653" s="16">
        <v>735</v>
      </c>
      <c r="B653" s="96" t="s">
        <v>779</v>
      </c>
      <c r="C653" s="18">
        <v>7</v>
      </c>
      <c r="D653" s="18" t="s">
        <v>117</v>
      </c>
      <c r="E653" s="18" t="s">
        <v>5</v>
      </c>
      <c r="F653" s="18" t="s">
        <v>22</v>
      </c>
      <c r="G653" s="91" t="str">
        <f t="shared" si="10"/>
        <v>VARSITY BOYS</v>
      </c>
    </row>
    <row r="654" spans="1:13">
      <c r="A654" s="16">
        <v>736</v>
      </c>
      <c r="B654" s="96" t="s">
        <v>780</v>
      </c>
      <c r="C654" s="18">
        <v>8</v>
      </c>
      <c r="D654" s="18" t="s">
        <v>117</v>
      </c>
      <c r="E654" s="18" t="s">
        <v>5</v>
      </c>
      <c r="F654" s="18" t="s">
        <v>22</v>
      </c>
      <c r="G654" s="91" t="str">
        <f t="shared" si="10"/>
        <v>VARSITY BOYS</v>
      </c>
      <c r="H654" s="17"/>
      <c r="I654" s="17"/>
      <c r="J654" s="17"/>
      <c r="K654" s="17"/>
      <c r="L654" s="17"/>
      <c r="M654" s="17"/>
    </row>
    <row r="655" spans="1:13">
      <c r="A655" s="16">
        <v>737</v>
      </c>
      <c r="B655" s="96" t="s">
        <v>781</v>
      </c>
      <c r="C655" s="18">
        <v>8</v>
      </c>
      <c r="D655" s="18" t="s">
        <v>117</v>
      </c>
      <c r="E655" s="18" t="s">
        <v>5</v>
      </c>
      <c r="F655" s="18" t="s">
        <v>22</v>
      </c>
      <c r="G655" s="91" t="str">
        <f t="shared" si="10"/>
        <v>VARSITY BOYS</v>
      </c>
      <c r="H655" s="21"/>
      <c r="I655" s="21"/>
      <c r="J655" s="21"/>
    </row>
    <row r="656" spans="1:13">
      <c r="A656" s="16"/>
      <c r="B656" s="88"/>
      <c r="C656" s="25"/>
      <c r="D656" s="25"/>
      <c r="E656" s="25"/>
      <c r="F656" s="25"/>
      <c r="G656" s="91">
        <f t="shared" si="10"/>
        <v>0</v>
      </c>
      <c r="H656" s="21"/>
      <c r="I656" s="21"/>
      <c r="J656" s="21"/>
    </row>
    <row r="657" spans="1:13">
      <c r="A657" s="16">
        <v>750</v>
      </c>
      <c r="B657" s="96" t="s">
        <v>782</v>
      </c>
      <c r="C657" s="18">
        <v>5</v>
      </c>
      <c r="D657" s="25" t="s">
        <v>120</v>
      </c>
      <c r="E657" s="18" t="s">
        <v>4</v>
      </c>
      <c r="F657" s="18" t="s">
        <v>21</v>
      </c>
      <c r="G657" s="91" t="str">
        <f t="shared" si="10"/>
        <v>JV GIRLS</v>
      </c>
      <c r="H657" s="17"/>
      <c r="I657" s="17"/>
      <c r="J657" s="17"/>
      <c r="K657" s="17"/>
      <c r="L657" s="17"/>
      <c r="M657" s="17"/>
    </row>
    <row r="658" spans="1:13">
      <c r="A658" s="16">
        <v>751</v>
      </c>
      <c r="B658" s="96" t="s">
        <v>783</v>
      </c>
      <c r="C658" s="18">
        <v>5</v>
      </c>
      <c r="D658" s="25" t="s">
        <v>120</v>
      </c>
      <c r="E658" s="18" t="s">
        <v>4</v>
      </c>
      <c r="F658" s="18" t="s">
        <v>21</v>
      </c>
      <c r="G658" s="91" t="str">
        <f t="shared" si="10"/>
        <v>JV GIRLS</v>
      </c>
      <c r="H658" s="17"/>
      <c r="I658" s="17"/>
      <c r="J658" s="17"/>
      <c r="K658" s="17"/>
      <c r="L658" s="17"/>
      <c r="M658" s="17"/>
    </row>
    <row r="659" spans="1:13">
      <c r="A659" s="16">
        <v>752</v>
      </c>
      <c r="B659" s="96" t="s">
        <v>784</v>
      </c>
      <c r="C659" s="18">
        <v>5</v>
      </c>
      <c r="D659" s="25" t="s">
        <v>120</v>
      </c>
      <c r="E659" s="18" t="s">
        <v>4</v>
      </c>
      <c r="F659" s="18" t="s">
        <v>21</v>
      </c>
      <c r="G659" s="91" t="str">
        <f t="shared" si="10"/>
        <v>JV GIRLS</v>
      </c>
      <c r="H659" s="17"/>
      <c r="I659" s="17"/>
      <c r="J659" s="17"/>
      <c r="K659" s="17"/>
      <c r="L659" s="17"/>
      <c r="M659" s="17"/>
    </row>
    <row r="660" spans="1:13">
      <c r="A660" s="16">
        <v>753</v>
      </c>
      <c r="B660" s="96" t="s">
        <v>785</v>
      </c>
      <c r="C660" s="18">
        <v>6</v>
      </c>
      <c r="D660" s="25" t="s">
        <v>120</v>
      </c>
      <c r="E660" s="18" t="s">
        <v>4</v>
      </c>
      <c r="F660" s="18" t="s">
        <v>21</v>
      </c>
      <c r="G660" s="91" t="str">
        <f t="shared" si="10"/>
        <v>JV GIRLS</v>
      </c>
      <c r="H660" s="17"/>
      <c r="I660" s="17"/>
      <c r="J660" s="17"/>
      <c r="K660" s="17"/>
      <c r="L660" s="17"/>
      <c r="M660" s="17"/>
    </row>
    <row r="661" spans="1:13">
      <c r="A661" s="16">
        <v>754</v>
      </c>
      <c r="B661" s="88" t="s">
        <v>786</v>
      </c>
      <c r="C661" s="25">
        <v>6</v>
      </c>
      <c r="D661" s="25" t="s">
        <v>120</v>
      </c>
      <c r="E661" s="25" t="s">
        <v>4</v>
      </c>
      <c r="F661" s="18" t="s">
        <v>21</v>
      </c>
      <c r="G661" s="91" t="str">
        <f t="shared" si="10"/>
        <v>JV GIRLS</v>
      </c>
    </row>
    <row r="662" spans="1:13">
      <c r="A662" s="16">
        <v>755</v>
      </c>
      <c r="B662" s="88" t="s">
        <v>787</v>
      </c>
      <c r="C662" s="25">
        <v>6</v>
      </c>
      <c r="D662" s="25" t="s">
        <v>120</v>
      </c>
      <c r="E662" s="25" t="s">
        <v>4</v>
      </c>
      <c r="F662" s="18" t="s">
        <v>21</v>
      </c>
      <c r="G662" s="91" t="str">
        <f t="shared" si="10"/>
        <v>JV GIRLS</v>
      </c>
    </row>
    <row r="663" spans="1:13">
      <c r="A663" s="16">
        <v>756</v>
      </c>
      <c r="B663" s="88" t="s">
        <v>788</v>
      </c>
      <c r="C663" s="25">
        <v>6</v>
      </c>
      <c r="D663" s="25" t="s">
        <v>120</v>
      </c>
      <c r="E663" s="25" t="s">
        <v>4</v>
      </c>
      <c r="F663" s="18" t="s">
        <v>21</v>
      </c>
      <c r="G663" s="91" t="str">
        <f t="shared" si="10"/>
        <v>JV GIRLS</v>
      </c>
      <c r="H663" s="17"/>
      <c r="I663" s="17"/>
      <c r="J663" s="17"/>
      <c r="K663" s="17"/>
      <c r="L663" s="17"/>
      <c r="M663" s="17"/>
    </row>
    <row r="664" spans="1:13">
      <c r="A664" s="16">
        <v>757</v>
      </c>
      <c r="B664" s="88" t="s">
        <v>789</v>
      </c>
      <c r="C664" s="25">
        <v>5</v>
      </c>
      <c r="D664" s="25" t="s">
        <v>120</v>
      </c>
      <c r="E664" s="25" t="s">
        <v>5</v>
      </c>
      <c r="F664" s="18" t="s">
        <v>21</v>
      </c>
      <c r="G664" s="91" t="str">
        <f t="shared" si="10"/>
        <v>JV BOYS</v>
      </c>
      <c r="H664" s="17"/>
      <c r="I664" s="17"/>
      <c r="J664" s="17"/>
      <c r="K664" s="17"/>
      <c r="L664" s="17"/>
      <c r="M664" s="17"/>
    </row>
    <row r="665" spans="1:13">
      <c r="A665" s="16">
        <v>758</v>
      </c>
      <c r="B665" s="88" t="s">
        <v>790</v>
      </c>
      <c r="C665" s="25">
        <v>5</v>
      </c>
      <c r="D665" s="25" t="s">
        <v>120</v>
      </c>
      <c r="E665" s="25" t="s">
        <v>5</v>
      </c>
      <c r="F665" s="18" t="s">
        <v>21</v>
      </c>
      <c r="G665" s="91" t="str">
        <f t="shared" si="10"/>
        <v>JV BOYS</v>
      </c>
      <c r="H665" s="17"/>
      <c r="I665" s="17"/>
      <c r="J665" s="17"/>
      <c r="K665" s="17"/>
      <c r="L665" s="17"/>
      <c r="M665" s="17"/>
    </row>
    <row r="666" spans="1:13">
      <c r="A666" s="16">
        <v>759</v>
      </c>
      <c r="B666" s="88" t="s">
        <v>791</v>
      </c>
      <c r="C666" s="25">
        <v>7</v>
      </c>
      <c r="D666" s="25" t="s">
        <v>120</v>
      </c>
      <c r="E666" s="25" t="s">
        <v>4</v>
      </c>
      <c r="F666" s="25" t="s">
        <v>22</v>
      </c>
      <c r="G666" s="91" t="str">
        <f t="shared" si="10"/>
        <v>VARSITY GIRLS</v>
      </c>
    </row>
    <row r="667" spans="1:13">
      <c r="A667" s="16">
        <v>760</v>
      </c>
      <c r="B667" s="88" t="s">
        <v>792</v>
      </c>
      <c r="C667" s="25">
        <v>8</v>
      </c>
      <c r="D667" s="25" t="s">
        <v>120</v>
      </c>
      <c r="E667" s="25" t="s">
        <v>4</v>
      </c>
      <c r="F667" s="25" t="s">
        <v>22</v>
      </c>
      <c r="G667" s="91" t="str">
        <f t="shared" si="10"/>
        <v>VARSITY GIRLS</v>
      </c>
    </row>
    <row r="668" spans="1:13">
      <c r="A668" s="16">
        <v>761</v>
      </c>
      <c r="B668" s="88" t="s">
        <v>793</v>
      </c>
      <c r="C668" s="25">
        <v>7</v>
      </c>
      <c r="D668" s="25" t="s">
        <v>120</v>
      </c>
      <c r="E668" s="25" t="s">
        <v>5</v>
      </c>
      <c r="F668" s="25" t="s">
        <v>22</v>
      </c>
      <c r="G668" s="91" t="str">
        <f t="shared" si="10"/>
        <v>VARSITY BOYS</v>
      </c>
      <c r="H668" s="17"/>
      <c r="I668" s="17"/>
      <c r="J668" s="17"/>
      <c r="K668" s="17"/>
      <c r="L668" s="17"/>
      <c r="M668" s="17"/>
    </row>
    <row r="669" spans="1:13">
      <c r="A669" s="16">
        <v>762</v>
      </c>
      <c r="B669" s="88" t="s">
        <v>794</v>
      </c>
      <c r="C669" s="25">
        <v>7</v>
      </c>
      <c r="D669" s="25" t="s">
        <v>120</v>
      </c>
      <c r="E669" s="25" t="s">
        <v>5</v>
      </c>
      <c r="F669" s="25" t="s">
        <v>22</v>
      </c>
      <c r="G669" s="91" t="str">
        <f t="shared" si="10"/>
        <v>VARSITY BOYS</v>
      </c>
      <c r="H669" s="17"/>
      <c r="I669" s="17"/>
      <c r="J669" s="17"/>
      <c r="K669" s="17"/>
      <c r="L669" s="17"/>
      <c r="M669" s="17"/>
    </row>
    <row r="670" spans="1:13">
      <c r="A670" s="16">
        <v>763</v>
      </c>
      <c r="B670" s="96" t="s">
        <v>795</v>
      </c>
      <c r="C670" s="18">
        <v>7</v>
      </c>
      <c r="D670" s="25" t="s">
        <v>120</v>
      </c>
      <c r="E670" s="18" t="s">
        <v>5</v>
      </c>
      <c r="F670" s="25" t="s">
        <v>22</v>
      </c>
      <c r="G670" s="91" t="str">
        <f t="shared" si="10"/>
        <v>VARSITY BOYS</v>
      </c>
      <c r="H670" s="17"/>
      <c r="I670" s="17"/>
      <c r="J670" s="17"/>
      <c r="K670" s="17"/>
      <c r="L670" s="17"/>
      <c r="M670" s="17"/>
    </row>
    <row r="671" spans="1:13">
      <c r="A671" s="16">
        <v>764</v>
      </c>
      <c r="B671" s="88" t="s">
        <v>796</v>
      </c>
      <c r="C671" s="25">
        <v>7</v>
      </c>
      <c r="D671" s="25" t="s">
        <v>120</v>
      </c>
      <c r="E671" s="25" t="s">
        <v>5</v>
      </c>
      <c r="F671" s="25" t="s">
        <v>22</v>
      </c>
      <c r="G671" s="91" t="str">
        <f t="shared" si="10"/>
        <v>VARSITY BOYS</v>
      </c>
      <c r="H671" s="17"/>
      <c r="I671" s="17"/>
      <c r="J671" s="17"/>
      <c r="K671" s="17"/>
      <c r="L671" s="17"/>
      <c r="M671" s="17"/>
    </row>
    <row r="672" spans="1:13" s="17" customFormat="1">
      <c r="A672" s="16">
        <v>765</v>
      </c>
      <c r="B672" s="88" t="s">
        <v>797</v>
      </c>
      <c r="C672" s="25">
        <v>8</v>
      </c>
      <c r="D672" s="25" t="s">
        <v>120</v>
      </c>
      <c r="E672" s="25" t="s">
        <v>5</v>
      </c>
      <c r="F672" s="25" t="s">
        <v>22</v>
      </c>
      <c r="G672" s="91" t="str">
        <f t="shared" si="10"/>
        <v>VARSITY BOYS</v>
      </c>
    </row>
    <row r="673" spans="1:13" s="17" customFormat="1">
      <c r="A673" s="16">
        <v>766</v>
      </c>
      <c r="B673" s="109" t="s">
        <v>798</v>
      </c>
      <c r="C673" s="78">
        <v>8</v>
      </c>
      <c r="D673" s="25" t="s">
        <v>120</v>
      </c>
      <c r="E673" s="16" t="s">
        <v>5</v>
      </c>
      <c r="F673" s="25" t="s">
        <v>22</v>
      </c>
      <c r="G673" s="91" t="str">
        <f t="shared" si="10"/>
        <v>VARSITY BOYS</v>
      </c>
    </row>
    <row r="674" spans="1:13">
      <c r="A674" s="16">
        <v>767</v>
      </c>
      <c r="B674" s="88" t="s">
        <v>799</v>
      </c>
      <c r="C674" s="25">
        <v>8</v>
      </c>
      <c r="D674" s="25" t="s">
        <v>120</v>
      </c>
      <c r="E674" s="25" t="s">
        <v>5</v>
      </c>
      <c r="F674" s="25" t="s">
        <v>22</v>
      </c>
      <c r="G674" s="91" t="str">
        <f t="shared" si="10"/>
        <v>VARSITY BOYS</v>
      </c>
    </row>
    <row r="675" spans="1:13" s="17" customFormat="1">
      <c r="A675" s="16"/>
      <c r="B675" s="88"/>
      <c r="C675" s="25"/>
      <c r="D675" s="25"/>
      <c r="E675" s="25"/>
      <c r="F675" s="25"/>
      <c r="G675" s="91">
        <f t="shared" si="10"/>
        <v>0</v>
      </c>
      <c r="H675" s="11"/>
      <c r="I675" s="11"/>
      <c r="J675" s="11"/>
      <c r="K675" s="11"/>
      <c r="L675" s="11"/>
      <c r="M675" s="11"/>
    </row>
    <row r="676" spans="1:13" s="17" customFormat="1">
      <c r="A676" s="16">
        <v>775</v>
      </c>
      <c r="B676" s="110" t="s">
        <v>800</v>
      </c>
      <c r="C676" s="111">
        <v>0</v>
      </c>
      <c r="D676" s="111" t="s">
        <v>103</v>
      </c>
      <c r="E676" s="111" t="s">
        <v>4</v>
      </c>
      <c r="F676" s="112" t="s">
        <v>146</v>
      </c>
      <c r="G676" s="91" t="str">
        <f t="shared" si="10"/>
        <v>DEV GIRLS</v>
      </c>
      <c r="H676" s="11"/>
      <c r="I676" s="11"/>
      <c r="J676" s="11"/>
      <c r="K676" s="11"/>
      <c r="L676" s="11"/>
      <c r="M676" s="11"/>
    </row>
    <row r="677" spans="1:13" s="17" customFormat="1">
      <c r="A677" s="16">
        <v>776</v>
      </c>
      <c r="B677" s="110" t="s">
        <v>801</v>
      </c>
      <c r="C677" s="111">
        <v>0</v>
      </c>
      <c r="D677" s="111" t="s">
        <v>103</v>
      </c>
      <c r="E677" s="111" t="s">
        <v>4</v>
      </c>
      <c r="F677" s="112" t="s">
        <v>146</v>
      </c>
      <c r="G677" s="91" t="str">
        <f t="shared" si="10"/>
        <v>DEV GIRLS</v>
      </c>
      <c r="H677" s="11"/>
      <c r="I677" s="11"/>
      <c r="J677" s="11"/>
      <c r="K677" s="11"/>
      <c r="L677" s="11"/>
      <c r="M677" s="11"/>
    </row>
    <row r="678" spans="1:13" s="17" customFormat="1">
      <c r="A678" s="16">
        <v>777</v>
      </c>
      <c r="B678" s="110" t="s">
        <v>802</v>
      </c>
      <c r="C678" s="111">
        <v>0</v>
      </c>
      <c r="D678" s="111" t="s">
        <v>103</v>
      </c>
      <c r="E678" s="111" t="s">
        <v>4</v>
      </c>
      <c r="F678" s="112" t="s">
        <v>146</v>
      </c>
      <c r="G678" s="91" t="str">
        <f t="shared" si="10"/>
        <v>DEV GIRLS</v>
      </c>
      <c r="H678" s="11"/>
      <c r="I678" s="11"/>
      <c r="J678" s="11"/>
      <c r="K678" s="11"/>
      <c r="L678" s="11"/>
      <c r="M678" s="11"/>
    </row>
    <row r="679" spans="1:13">
      <c r="A679" s="16">
        <v>778</v>
      </c>
      <c r="B679" s="110" t="s">
        <v>803</v>
      </c>
      <c r="C679" s="111">
        <v>0</v>
      </c>
      <c r="D679" s="111" t="s">
        <v>103</v>
      </c>
      <c r="E679" s="111" t="s">
        <v>4</v>
      </c>
      <c r="F679" s="112" t="s">
        <v>146</v>
      </c>
      <c r="G679" s="91" t="str">
        <f t="shared" si="10"/>
        <v>DEV GIRLS</v>
      </c>
      <c r="H679" s="17"/>
      <c r="I679" s="17"/>
      <c r="J679" s="17"/>
      <c r="K679" s="17"/>
      <c r="L679" s="17"/>
      <c r="M679" s="17"/>
    </row>
    <row r="680" spans="1:13">
      <c r="A680" s="16">
        <v>779</v>
      </c>
      <c r="B680" s="113" t="s">
        <v>804</v>
      </c>
      <c r="C680" s="112">
        <v>1</v>
      </c>
      <c r="D680" s="111" t="s">
        <v>103</v>
      </c>
      <c r="E680" s="112" t="s">
        <v>4</v>
      </c>
      <c r="F680" s="112" t="s">
        <v>146</v>
      </c>
      <c r="G680" s="91" t="str">
        <f t="shared" si="10"/>
        <v>DEV GIRLS</v>
      </c>
      <c r="H680" s="17"/>
      <c r="I680" s="17"/>
      <c r="J680" s="17"/>
      <c r="K680" s="17"/>
      <c r="L680" s="17"/>
      <c r="M680" s="17"/>
    </row>
    <row r="681" spans="1:13">
      <c r="A681" s="16">
        <v>780</v>
      </c>
      <c r="B681" s="110" t="s">
        <v>805</v>
      </c>
      <c r="C681" s="111">
        <v>1</v>
      </c>
      <c r="D681" s="111" t="s">
        <v>103</v>
      </c>
      <c r="E681" s="111" t="s">
        <v>4</v>
      </c>
      <c r="F681" s="112" t="s">
        <v>146</v>
      </c>
      <c r="G681" s="91" t="str">
        <f t="shared" si="10"/>
        <v>DEV GIRLS</v>
      </c>
      <c r="H681" s="17"/>
      <c r="I681" s="17"/>
      <c r="J681" s="17"/>
      <c r="K681" s="17"/>
      <c r="L681" s="17"/>
      <c r="M681" s="17"/>
    </row>
    <row r="682" spans="1:13">
      <c r="A682" s="16">
        <v>781</v>
      </c>
      <c r="B682" s="113" t="s">
        <v>806</v>
      </c>
      <c r="C682" s="112">
        <v>1</v>
      </c>
      <c r="D682" s="111" t="s">
        <v>103</v>
      </c>
      <c r="E682" s="112" t="s">
        <v>4</v>
      </c>
      <c r="F682" s="112" t="s">
        <v>146</v>
      </c>
      <c r="G682" s="91" t="str">
        <f t="shared" si="10"/>
        <v>DEV GIRLS</v>
      </c>
      <c r="H682" s="17"/>
      <c r="I682" s="17"/>
      <c r="J682" s="17"/>
      <c r="K682" s="17"/>
      <c r="L682" s="17"/>
      <c r="M682" s="17"/>
    </row>
    <row r="683" spans="1:13">
      <c r="A683" s="16">
        <v>782</v>
      </c>
      <c r="B683" s="110" t="s">
        <v>807</v>
      </c>
      <c r="C683" s="111">
        <v>3</v>
      </c>
      <c r="D683" s="111" t="s">
        <v>103</v>
      </c>
      <c r="E683" s="111" t="s">
        <v>4</v>
      </c>
      <c r="F683" s="112" t="s">
        <v>146</v>
      </c>
      <c r="G683" s="91" t="str">
        <f t="shared" si="10"/>
        <v>DEV GIRLS</v>
      </c>
      <c r="H683" s="17"/>
      <c r="I683" s="17"/>
      <c r="J683" s="17"/>
      <c r="K683" s="17"/>
      <c r="L683" s="17"/>
      <c r="M683" s="17"/>
    </row>
    <row r="684" spans="1:13">
      <c r="A684" s="16">
        <v>783</v>
      </c>
      <c r="B684" s="110" t="s">
        <v>808</v>
      </c>
      <c r="C684" s="111">
        <v>3</v>
      </c>
      <c r="D684" s="111" t="s">
        <v>103</v>
      </c>
      <c r="E684" s="111" t="s">
        <v>4</v>
      </c>
      <c r="F684" s="112" t="s">
        <v>146</v>
      </c>
      <c r="G684" s="91" t="str">
        <f t="shared" si="10"/>
        <v>DEV GIRLS</v>
      </c>
    </row>
    <row r="685" spans="1:13">
      <c r="A685" s="16">
        <v>784</v>
      </c>
      <c r="B685" s="110" t="s">
        <v>809</v>
      </c>
      <c r="C685" s="111">
        <v>3</v>
      </c>
      <c r="D685" s="111" t="s">
        <v>103</v>
      </c>
      <c r="E685" s="111" t="s">
        <v>4</v>
      </c>
      <c r="F685" s="112" t="s">
        <v>146</v>
      </c>
      <c r="G685" s="91" t="str">
        <f t="shared" si="10"/>
        <v>DEV GIRLS</v>
      </c>
    </row>
    <row r="686" spans="1:13">
      <c r="A686" s="16">
        <v>785</v>
      </c>
      <c r="B686" s="110" t="s">
        <v>810</v>
      </c>
      <c r="C686" s="111">
        <v>3</v>
      </c>
      <c r="D686" s="111" t="s">
        <v>103</v>
      </c>
      <c r="E686" s="111" t="s">
        <v>4</v>
      </c>
      <c r="F686" s="112" t="s">
        <v>146</v>
      </c>
      <c r="G686" s="91" t="str">
        <f t="shared" si="10"/>
        <v>DEV GIRLS</v>
      </c>
    </row>
    <row r="687" spans="1:13">
      <c r="A687" s="16">
        <v>786</v>
      </c>
      <c r="B687" s="110" t="s">
        <v>811</v>
      </c>
      <c r="C687" s="111">
        <v>3</v>
      </c>
      <c r="D687" s="111" t="s">
        <v>103</v>
      </c>
      <c r="E687" s="111" t="s">
        <v>4</v>
      </c>
      <c r="F687" s="112" t="s">
        <v>146</v>
      </c>
      <c r="G687" s="91" t="str">
        <f t="shared" si="10"/>
        <v>DEV GIRLS</v>
      </c>
    </row>
    <row r="688" spans="1:13">
      <c r="A688" s="16">
        <v>787</v>
      </c>
      <c r="B688" s="110" t="s">
        <v>812</v>
      </c>
      <c r="C688" s="111">
        <v>4</v>
      </c>
      <c r="D688" s="111" t="s">
        <v>103</v>
      </c>
      <c r="E688" s="111" t="s">
        <v>4</v>
      </c>
      <c r="F688" s="112" t="s">
        <v>146</v>
      </c>
      <c r="G688" s="91" t="str">
        <f t="shared" si="10"/>
        <v>DEV GIRLS</v>
      </c>
    </row>
    <row r="689" spans="1:7">
      <c r="A689" s="16">
        <v>788</v>
      </c>
      <c r="B689" s="110" t="s">
        <v>813</v>
      </c>
      <c r="C689" s="111">
        <v>4</v>
      </c>
      <c r="D689" s="111" t="s">
        <v>103</v>
      </c>
      <c r="E689" s="111" t="s">
        <v>4</v>
      </c>
      <c r="F689" s="112" t="s">
        <v>146</v>
      </c>
      <c r="G689" s="91" t="str">
        <f t="shared" si="10"/>
        <v>DEV GIRLS</v>
      </c>
    </row>
    <row r="690" spans="1:7">
      <c r="A690" s="16">
        <v>789</v>
      </c>
      <c r="B690" s="110" t="s">
        <v>814</v>
      </c>
      <c r="C690" s="111">
        <v>4</v>
      </c>
      <c r="D690" s="111" t="s">
        <v>103</v>
      </c>
      <c r="E690" s="111" t="s">
        <v>4</v>
      </c>
      <c r="F690" s="112" t="s">
        <v>146</v>
      </c>
      <c r="G690" s="91" t="str">
        <f t="shared" si="10"/>
        <v>DEV GIRLS</v>
      </c>
    </row>
    <row r="691" spans="1:7">
      <c r="A691" s="16">
        <v>790</v>
      </c>
      <c r="B691" s="110" t="s">
        <v>815</v>
      </c>
      <c r="C691" s="111">
        <v>4</v>
      </c>
      <c r="D691" s="111" t="s">
        <v>103</v>
      </c>
      <c r="E691" s="111" t="s">
        <v>4</v>
      </c>
      <c r="F691" s="112" t="s">
        <v>146</v>
      </c>
      <c r="G691" s="91" t="str">
        <f t="shared" si="10"/>
        <v>DEV GIRLS</v>
      </c>
    </row>
    <row r="692" spans="1:7">
      <c r="A692" s="16">
        <v>791</v>
      </c>
      <c r="B692" s="110" t="s">
        <v>816</v>
      </c>
      <c r="C692" s="111">
        <v>1</v>
      </c>
      <c r="D692" s="111" t="s">
        <v>103</v>
      </c>
      <c r="E692" s="111" t="s">
        <v>5</v>
      </c>
      <c r="F692" s="112" t="s">
        <v>146</v>
      </c>
      <c r="G692" s="91" t="str">
        <f t="shared" si="10"/>
        <v>DEV BOYS</v>
      </c>
    </row>
    <row r="693" spans="1:7">
      <c r="A693" s="16">
        <v>792</v>
      </c>
      <c r="B693" s="110" t="s">
        <v>817</v>
      </c>
      <c r="C693" s="111">
        <v>1</v>
      </c>
      <c r="D693" s="111" t="s">
        <v>103</v>
      </c>
      <c r="E693" s="111" t="s">
        <v>5</v>
      </c>
      <c r="F693" s="112" t="s">
        <v>146</v>
      </c>
      <c r="G693" s="91" t="str">
        <f t="shared" si="10"/>
        <v>DEV BOYS</v>
      </c>
    </row>
    <row r="694" spans="1:7">
      <c r="A694" s="16">
        <v>793</v>
      </c>
      <c r="B694" s="110" t="s">
        <v>818</v>
      </c>
      <c r="C694" s="111">
        <v>2</v>
      </c>
      <c r="D694" s="111" t="s">
        <v>103</v>
      </c>
      <c r="E694" s="111" t="s">
        <v>5</v>
      </c>
      <c r="F694" s="112" t="s">
        <v>146</v>
      </c>
      <c r="G694" s="91" t="str">
        <f t="shared" si="10"/>
        <v>DEV BOYS</v>
      </c>
    </row>
    <row r="695" spans="1:7">
      <c r="A695" s="16">
        <v>794</v>
      </c>
      <c r="B695" s="110" t="s">
        <v>819</v>
      </c>
      <c r="C695" s="111">
        <v>2</v>
      </c>
      <c r="D695" s="111" t="s">
        <v>103</v>
      </c>
      <c r="E695" s="111" t="s">
        <v>5</v>
      </c>
      <c r="F695" s="112" t="s">
        <v>146</v>
      </c>
      <c r="G695" s="91" t="str">
        <f t="shared" si="10"/>
        <v>DEV BOYS</v>
      </c>
    </row>
    <row r="696" spans="1:7">
      <c r="A696" s="16">
        <v>795</v>
      </c>
      <c r="B696" s="110" t="s">
        <v>820</v>
      </c>
      <c r="C696" s="111">
        <v>1</v>
      </c>
      <c r="D696" s="111" t="s">
        <v>103</v>
      </c>
      <c r="E696" s="111" t="s">
        <v>5</v>
      </c>
      <c r="F696" s="112" t="s">
        <v>146</v>
      </c>
      <c r="G696" s="91" t="str">
        <f t="shared" si="10"/>
        <v>DEV BOYS</v>
      </c>
    </row>
    <row r="697" spans="1:7">
      <c r="A697" s="16">
        <v>796</v>
      </c>
      <c r="B697" s="110" t="s">
        <v>821</v>
      </c>
      <c r="C697" s="111">
        <v>2</v>
      </c>
      <c r="D697" s="111" t="s">
        <v>103</v>
      </c>
      <c r="E697" s="111" t="s">
        <v>5</v>
      </c>
      <c r="F697" s="112" t="s">
        <v>146</v>
      </c>
      <c r="G697" s="91" t="str">
        <f t="shared" si="10"/>
        <v>DEV BOYS</v>
      </c>
    </row>
    <row r="698" spans="1:7">
      <c r="A698" s="16">
        <v>797</v>
      </c>
      <c r="B698" s="110" t="s">
        <v>822</v>
      </c>
      <c r="C698" s="111">
        <v>2</v>
      </c>
      <c r="D698" s="111" t="s">
        <v>103</v>
      </c>
      <c r="E698" s="111" t="s">
        <v>5</v>
      </c>
      <c r="F698" s="112" t="s">
        <v>146</v>
      </c>
      <c r="G698" s="91" t="str">
        <f t="shared" si="10"/>
        <v>DEV BOYS</v>
      </c>
    </row>
    <row r="699" spans="1:7">
      <c r="A699" s="16">
        <v>798</v>
      </c>
      <c r="B699" s="110" t="s">
        <v>823</v>
      </c>
      <c r="C699" s="111">
        <v>2</v>
      </c>
      <c r="D699" s="111" t="s">
        <v>103</v>
      </c>
      <c r="E699" s="111" t="s">
        <v>5</v>
      </c>
      <c r="F699" s="112" t="s">
        <v>146</v>
      </c>
      <c r="G699" s="91" t="str">
        <f t="shared" si="10"/>
        <v>DEV BOYS</v>
      </c>
    </row>
    <row r="700" spans="1:7">
      <c r="A700" s="16">
        <v>799</v>
      </c>
      <c r="B700" s="110" t="s">
        <v>824</v>
      </c>
      <c r="C700" s="111">
        <v>3</v>
      </c>
      <c r="D700" s="111" t="s">
        <v>103</v>
      </c>
      <c r="E700" s="111" t="s">
        <v>5</v>
      </c>
      <c r="F700" s="112" t="s">
        <v>146</v>
      </c>
      <c r="G700" s="91" t="str">
        <f t="shared" ref="G700:G763" si="11">+IF(AND(C700&lt;5,E700="F")=TRUE,"DEV GIRLS",IF(AND(C700&lt;5,E700="M")=TRUE,"DEV BOYS",IF(AND(C700&lt;7,E700="F")=TRUE,"JV GIRLS",IF(AND(C700&lt;7,E700="M")=TRUE,"JV BOYS",IF(AND(C700&lt;9,E700="F")=TRUE,"VARSITY GIRLS",IF(AND(C700&lt;9,E700="M")=TRUE,"VARSITY BOYS",0))))))</f>
        <v>DEV BOYS</v>
      </c>
    </row>
    <row r="701" spans="1:7">
      <c r="A701" s="16">
        <v>800</v>
      </c>
      <c r="B701" s="110" t="s">
        <v>825</v>
      </c>
      <c r="C701" s="111">
        <v>3</v>
      </c>
      <c r="D701" s="111" t="s">
        <v>103</v>
      </c>
      <c r="E701" s="111" t="s">
        <v>5</v>
      </c>
      <c r="F701" s="112" t="s">
        <v>146</v>
      </c>
      <c r="G701" s="91" t="str">
        <f t="shared" si="11"/>
        <v>DEV BOYS</v>
      </c>
    </row>
    <row r="702" spans="1:7">
      <c r="A702" s="16">
        <v>801</v>
      </c>
      <c r="B702" s="113" t="s">
        <v>826</v>
      </c>
      <c r="C702" s="112">
        <v>3</v>
      </c>
      <c r="D702" s="111" t="s">
        <v>103</v>
      </c>
      <c r="E702" s="112" t="s">
        <v>5</v>
      </c>
      <c r="F702" s="112" t="s">
        <v>146</v>
      </c>
      <c r="G702" s="91" t="str">
        <f t="shared" si="11"/>
        <v>DEV BOYS</v>
      </c>
    </row>
    <row r="703" spans="1:7">
      <c r="A703" s="16">
        <v>802</v>
      </c>
      <c r="B703" s="110" t="s">
        <v>827</v>
      </c>
      <c r="C703" s="111">
        <v>3</v>
      </c>
      <c r="D703" s="111" t="s">
        <v>103</v>
      </c>
      <c r="E703" s="111" t="s">
        <v>5</v>
      </c>
      <c r="F703" s="112" t="s">
        <v>146</v>
      </c>
      <c r="G703" s="91" t="str">
        <f t="shared" si="11"/>
        <v>DEV BOYS</v>
      </c>
    </row>
    <row r="704" spans="1:7">
      <c r="A704" s="16">
        <v>803</v>
      </c>
      <c r="B704" s="110" t="s">
        <v>828</v>
      </c>
      <c r="C704" s="111">
        <v>4</v>
      </c>
      <c r="D704" s="111" t="s">
        <v>103</v>
      </c>
      <c r="E704" s="111" t="s">
        <v>5</v>
      </c>
      <c r="F704" s="112" t="s">
        <v>146</v>
      </c>
      <c r="G704" s="91" t="str">
        <f t="shared" si="11"/>
        <v>DEV BOYS</v>
      </c>
    </row>
    <row r="705" spans="1:8">
      <c r="A705" s="16">
        <v>804</v>
      </c>
      <c r="B705" s="110" t="s">
        <v>829</v>
      </c>
      <c r="C705" s="111">
        <v>4</v>
      </c>
      <c r="D705" s="111" t="s">
        <v>103</v>
      </c>
      <c r="E705" s="111" t="s">
        <v>5</v>
      </c>
      <c r="F705" s="112" t="s">
        <v>146</v>
      </c>
      <c r="G705" s="91" t="str">
        <f t="shared" si="11"/>
        <v>DEV BOYS</v>
      </c>
    </row>
    <row r="706" spans="1:8">
      <c r="A706" s="16">
        <v>805</v>
      </c>
      <c r="B706" s="110" t="s">
        <v>830</v>
      </c>
      <c r="C706" s="111">
        <v>4</v>
      </c>
      <c r="D706" s="111" t="s">
        <v>103</v>
      </c>
      <c r="E706" s="111" t="s">
        <v>5</v>
      </c>
      <c r="F706" s="112" t="s">
        <v>146</v>
      </c>
      <c r="G706" s="91" t="str">
        <f t="shared" si="11"/>
        <v>DEV BOYS</v>
      </c>
    </row>
    <row r="707" spans="1:8">
      <c r="A707" s="16">
        <v>806</v>
      </c>
      <c r="B707" s="110" t="s">
        <v>831</v>
      </c>
      <c r="C707" s="111">
        <v>4</v>
      </c>
      <c r="D707" s="111" t="s">
        <v>103</v>
      </c>
      <c r="E707" s="111" t="s">
        <v>5</v>
      </c>
      <c r="F707" s="112" t="s">
        <v>146</v>
      </c>
      <c r="G707" s="91" t="str">
        <f t="shared" si="11"/>
        <v>DEV BOYS</v>
      </c>
    </row>
    <row r="708" spans="1:8">
      <c r="A708" s="16">
        <v>807</v>
      </c>
      <c r="B708" s="110" t="s">
        <v>832</v>
      </c>
      <c r="C708" s="111">
        <v>5</v>
      </c>
      <c r="D708" s="111" t="s">
        <v>103</v>
      </c>
      <c r="E708" s="111" t="s">
        <v>4</v>
      </c>
      <c r="F708" s="112" t="s">
        <v>21</v>
      </c>
      <c r="G708" s="91" t="str">
        <f t="shared" si="11"/>
        <v>JV GIRLS</v>
      </c>
    </row>
    <row r="709" spans="1:8">
      <c r="A709" s="16">
        <v>808</v>
      </c>
      <c r="B709" s="110" t="s">
        <v>833</v>
      </c>
      <c r="C709" s="111">
        <v>5</v>
      </c>
      <c r="D709" s="111" t="s">
        <v>103</v>
      </c>
      <c r="E709" s="111" t="s">
        <v>4</v>
      </c>
      <c r="F709" s="112" t="s">
        <v>21</v>
      </c>
      <c r="G709" s="91" t="str">
        <f t="shared" si="11"/>
        <v>JV GIRLS</v>
      </c>
    </row>
    <row r="710" spans="1:8">
      <c r="A710" s="16">
        <v>809</v>
      </c>
      <c r="B710" s="110" t="s">
        <v>834</v>
      </c>
      <c r="C710" s="111">
        <v>5</v>
      </c>
      <c r="D710" s="111" t="s">
        <v>103</v>
      </c>
      <c r="E710" s="111" t="s">
        <v>4</v>
      </c>
      <c r="F710" s="112" t="s">
        <v>21</v>
      </c>
      <c r="G710" s="91" t="str">
        <f t="shared" si="11"/>
        <v>JV GIRLS</v>
      </c>
    </row>
    <row r="711" spans="1:8">
      <c r="A711" s="16">
        <v>810</v>
      </c>
      <c r="B711" s="113" t="s">
        <v>835</v>
      </c>
      <c r="C711" s="112">
        <v>5</v>
      </c>
      <c r="D711" s="111" t="s">
        <v>103</v>
      </c>
      <c r="E711" s="112" t="s">
        <v>4</v>
      </c>
      <c r="F711" s="112" t="s">
        <v>21</v>
      </c>
      <c r="G711" s="91" t="str">
        <f t="shared" si="11"/>
        <v>JV GIRLS</v>
      </c>
    </row>
    <row r="712" spans="1:8">
      <c r="A712" s="16">
        <v>811</v>
      </c>
      <c r="B712" s="110" t="s">
        <v>836</v>
      </c>
      <c r="C712" s="111">
        <v>6</v>
      </c>
      <c r="D712" s="111" t="s">
        <v>103</v>
      </c>
      <c r="E712" s="111" t="s">
        <v>4</v>
      </c>
      <c r="F712" s="112" t="s">
        <v>21</v>
      </c>
      <c r="G712" s="91" t="str">
        <f t="shared" si="11"/>
        <v>JV GIRLS</v>
      </c>
    </row>
    <row r="713" spans="1:8">
      <c r="A713" s="16">
        <v>812</v>
      </c>
      <c r="B713" s="113" t="s">
        <v>837</v>
      </c>
      <c r="C713" s="112">
        <v>6</v>
      </c>
      <c r="D713" s="111" t="s">
        <v>103</v>
      </c>
      <c r="E713" s="112" t="s">
        <v>4</v>
      </c>
      <c r="F713" s="112" t="s">
        <v>21</v>
      </c>
      <c r="G713" s="91" t="str">
        <f t="shared" si="11"/>
        <v>JV GIRLS</v>
      </c>
    </row>
    <row r="714" spans="1:8">
      <c r="A714" s="16">
        <v>813</v>
      </c>
      <c r="B714" s="110" t="s">
        <v>838</v>
      </c>
      <c r="C714" s="111">
        <v>5</v>
      </c>
      <c r="D714" s="111" t="s">
        <v>103</v>
      </c>
      <c r="E714" s="111" t="s">
        <v>5</v>
      </c>
      <c r="F714" s="112" t="s">
        <v>21</v>
      </c>
      <c r="G714" s="91" t="str">
        <f t="shared" si="11"/>
        <v>JV BOYS</v>
      </c>
    </row>
    <row r="715" spans="1:8">
      <c r="A715" s="16">
        <v>814</v>
      </c>
      <c r="B715" s="110" t="s">
        <v>839</v>
      </c>
      <c r="C715" s="111">
        <v>5</v>
      </c>
      <c r="D715" s="111" t="s">
        <v>103</v>
      </c>
      <c r="E715" s="111" t="s">
        <v>5</v>
      </c>
      <c r="F715" s="112" t="s">
        <v>21</v>
      </c>
      <c r="G715" s="91" t="str">
        <f t="shared" si="11"/>
        <v>JV BOYS</v>
      </c>
    </row>
    <row r="716" spans="1:8">
      <c r="A716" s="16">
        <v>815</v>
      </c>
      <c r="B716" s="110" t="s">
        <v>840</v>
      </c>
      <c r="C716" s="111">
        <v>5</v>
      </c>
      <c r="D716" s="111" t="s">
        <v>103</v>
      </c>
      <c r="E716" s="111" t="s">
        <v>5</v>
      </c>
      <c r="F716" s="112" t="s">
        <v>21</v>
      </c>
      <c r="G716" s="91" t="str">
        <f t="shared" si="11"/>
        <v>JV BOYS</v>
      </c>
    </row>
    <row r="717" spans="1:8">
      <c r="A717" s="16">
        <v>816</v>
      </c>
      <c r="B717" s="110" t="s">
        <v>841</v>
      </c>
      <c r="C717" s="111">
        <v>5</v>
      </c>
      <c r="D717" s="111" t="s">
        <v>103</v>
      </c>
      <c r="E717" s="111" t="s">
        <v>5</v>
      </c>
      <c r="F717" s="112" t="s">
        <v>21</v>
      </c>
      <c r="G717" s="91" t="str">
        <f t="shared" si="11"/>
        <v>JV BOYS</v>
      </c>
    </row>
    <row r="718" spans="1:8">
      <c r="A718" s="16">
        <v>817</v>
      </c>
      <c r="B718" s="110" t="s">
        <v>842</v>
      </c>
      <c r="C718" s="111">
        <v>6</v>
      </c>
      <c r="D718" s="111" t="s">
        <v>103</v>
      </c>
      <c r="E718" s="111" t="s">
        <v>5</v>
      </c>
      <c r="F718" s="112" t="s">
        <v>21</v>
      </c>
      <c r="G718" s="91" t="str">
        <f t="shared" si="11"/>
        <v>JV BOYS</v>
      </c>
    </row>
    <row r="719" spans="1:8">
      <c r="A719" s="16">
        <v>818</v>
      </c>
      <c r="B719" s="110" t="s">
        <v>843</v>
      </c>
      <c r="C719" s="111">
        <v>6</v>
      </c>
      <c r="D719" s="111" t="s">
        <v>103</v>
      </c>
      <c r="E719" s="111" t="s">
        <v>5</v>
      </c>
      <c r="F719" s="112" t="s">
        <v>21</v>
      </c>
      <c r="G719" s="91" t="str">
        <f t="shared" si="11"/>
        <v>JV BOYS</v>
      </c>
    </row>
    <row r="720" spans="1:8">
      <c r="A720" s="16">
        <v>819</v>
      </c>
      <c r="B720" s="110" t="s">
        <v>844</v>
      </c>
      <c r="C720" s="111">
        <v>6</v>
      </c>
      <c r="D720" s="111" t="s">
        <v>103</v>
      </c>
      <c r="E720" s="111" t="s">
        <v>5</v>
      </c>
      <c r="F720" s="112" t="s">
        <v>21</v>
      </c>
      <c r="G720" s="91" t="str">
        <f t="shared" si="11"/>
        <v>JV BOYS</v>
      </c>
      <c r="H720" s="80"/>
    </row>
    <row r="721" spans="1:13">
      <c r="A721" s="16">
        <v>820</v>
      </c>
      <c r="B721" s="113" t="s">
        <v>845</v>
      </c>
      <c r="C721" s="112">
        <v>6</v>
      </c>
      <c r="D721" s="111" t="s">
        <v>103</v>
      </c>
      <c r="E721" s="112" t="s">
        <v>5</v>
      </c>
      <c r="F721" s="112" t="s">
        <v>21</v>
      </c>
      <c r="G721" s="91" t="str">
        <f t="shared" si="11"/>
        <v>JV BOYS</v>
      </c>
      <c r="H721" s="80"/>
    </row>
    <row r="722" spans="1:13">
      <c r="A722" s="16">
        <v>821</v>
      </c>
      <c r="B722" s="110" t="s">
        <v>846</v>
      </c>
      <c r="C722" s="111">
        <v>7</v>
      </c>
      <c r="D722" s="111" t="s">
        <v>103</v>
      </c>
      <c r="E722" s="111" t="s">
        <v>4</v>
      </c>
      <c r="F722" s="111" t="s">
        <v>22</v>
      </c>
      <c r="G722" s="91" t="str">
        <f t="shared" si="11"/>
        <v>VARSITY GIRLS</v>
      </c>
      <c r="H722" s="80"/>
    </row>
    <row r="723" spans="1:13">
      <c r="A723" s="16">
        <v>822</v>
      </c>
      <c r="B723" s="110" t="s">
        <v>847</v>
      </c>
      <c r="C723" s="111">
        <v>7</v>
      </c>
      <c r="D723" s="111" t="s">
        <v>103</v>
      </c>
      <c r="E723" s="111" t="s">
        <v>4</v>
      </c>
      <c r="F723" s="111" t="s">
        <v>22</v>
      </c>
      <c r="G723" s="91" t="str">
        <f t="shared" si="11"/>
        <v>VARSITY GIRLS</v>
      </c>
      <c r="H723" s="80"/>
    </row>
    <row r="724" spans="1:13">
      <c r="A724" s="16">
        <v>823</v>
      </c>
      <c r="B724" s="110" t="s">
        <v>848</v>
      </c>
      <c r="C724" s="111">
        <v>7</v>
      </c>
      <c r="D724" s="111" t="s">
        <v>103</v>
      </c>
      <c r="E724" s="111" t="s">
        <v>4</v>
      </c>
      <c r="F724" s="111" t="s">
        <v>22</v>
      </c>
      <c r="G724" s="91" t="str">
        <f t="shared" si="11"/>
        <v>VARSITY GIRLS</v>
      </c>
      <c r="H724" s="80"/>
    </row>
    <row r="725" spans="1:13">
      <c r="A725" s="16">
        <v>824</v>
      </c>
      <c r="B725" s="110" t="s">
        <v>849</v>
      </c>
      <c r="C725" s="111">
        <v>8</v>
      </c>
      <c r="D725" s="111" t="s">
        <v>103</v>
      </c>
      <c r="E725" s="111" t="s">
        <v>4</v>
      </c>
      <c r="F725" s="111" t="s">
        <v>22</v>
      </c>
      <c r="G725" s="91" t="str">
        <f t="shared" si="11"/>
        <v>VARSITY GIRLS</v>
      </c>
      <c r="H725" s="80"/>
    </row>
    <row r="726" spans="1:13" s="17" customFormat="1">
      <c r="A726" s="16">
        <v>825</v>
      </c>
      <c r="B726" s="110" t="s">
        <v>850</v>
      </c>
      <c r="C726" s="111">
        <v>8</v>
      </c>
      <c r="D726" s="111" t="s">
        <v>103</v>
      </c>
      <c r="E726" s="111" t="s">
        <v>4</v>
      </c>
      <c r="F726" s="111" t="s">
        <v>22</v>
      </c>
      <c r="G726" s="91" t="str">
        <f t="shared" si="11"/>
        <v>VARSITY GIRLS</v>
      </c>
      <c r="H726" s="80"/>
      <c r="I726" s="11"/>
      <c r="J726" s="11"/>
      <c r="K726" s="11"/>
      <c r="L726" s="11"/>
      <c r="M726" s="11"/>
    </row>
    <row r="727" spans="1:13">
      <c r="A727" s="16">
        <v>826</v>
      </c>
      <c r="B727" s="110" t="s">
        <v>851</v>
      </c>
      <c r="C727" s="111">
        <v>8</v>
      </c>
      <c r="D727" s="111" t="s">
        <v>103</v>
      </c>
      <c r="E727" s="111" t="s">
        <v>4</v>
      </c>
      <c r="F727" s="111" t="s">
        <v>22</v>
      </c>
      <c r="G727" s="91" t="str">
        <f t="shared" si="11"/>
        <v>VARSITY GIRLS</v>
      </c>
      <c r="H727" s="80"/>
    </row>
    <row r="728" spans="1:13">
      <c r="A728" s="16">
        <v>827</v>
      </c>
      <c r="B728" s="110" t="s">
        <v>852</v>
      </c>
      <c r="C728" s="111">
        <v>8</v>
      </c>
      <c r="D728" s="111" t="s">
        <v>103</v>
      </c>
      <c r="E728" s="111" t="s">
        <v>4</v>
      </c>
      <c r="F728" s="111" t="s">
        <v>22</v>
      </c>
      <c r="G728" s="91" t="str">
        <f t="shared" si="11"/>
        <v>VARSITY GIRLS</v>
      </c>
      <c r="H728" s="80"/>
    </row>
    <row r="729" spans="1:13">
      <c r="A729" s="16">
        <v>828</v>
      </c>
      <c r="B729" s="110" t="s">
        <v>853</v>
      </c>
      <c r="C729" s="111">
        <v>8</v>
      </c>
      <c r="D729" s="111" t="s">
        <v>103</v>
      </c>
      <c r="E729" s="111" t="s">
        <v>4</v>
      </c>
      <c r="F729" s="111" t="s">
        <v>22</v>
      </c>
      <c r="G729" s="91" t="str">
        <f t="shared" si="11"/>
        <v>VARSITY GIRLS</v>
      </c>
      <c r="H729" s="80"/>
    </row>
    <row r="730" spans="1:13">
      <c r="A730" s="16">
        <v>829</v>
      </c>
      <c r="B730" s="110" t="s">
        <v>854</v>
      </c>
      <c r="C730" s="111">
        <v>7</v>
      </c>
      <c r="D730" s="111" t="s">
        <v>103</v>
      </c>
      <c r="E730" s="111" t="s">
        <v>5</v>
      </c>
      <c r="F730" s="111" t="s">
        <v>22</v>
      </c>
      <c r="G730" s="91" t="str">
        <f t="shared" si="11"/>
        <v>VARSITY BOYS</v>
      </c>
      <c r="H730" s="80"/>
    </row>
    <row r="731" spans="1:13">
      <c r="A731" s="16">
        <v>830</v>
      </c>
      <c r="B731" s="110" t="s">
        <v>855</v>
      </c>
      <c r="C731" s="111">
        <v>7</v>
      </c>
      <c r="D731" s="111" t="s">
        <v>103</v>
      </c>
      <c r="E731" s="111" t="s">
        <v>5</v>
      </c>
      <c r="F731" s="111" t="s">
        <v>22</v>
      </c>
      <c r="G731" s="91" t="str">
        <f t="shared" si="11"/>
        <v>VARSITY BOYS</v>
      </c>
    </row>
    <row r="732" spans="1:13">
      <c r="A732" s="16">
        <v>831</v>
      </c>
      <c r="B732" s="110" t="s">
        <v>856</v>
      </c>
      <c r="C732" s="111">
        <v>8</v>
      </c>
      <c r="D732" s="111" t="s">
        <v>103</v>
      </c>
      <c r="E732" s="111" t="s">
        <v>5</v>
      </c>
      <c r="F732" s="111" t="s">
        <v>22</v>
      </c>
      <c r="G732" s="91" t="str">
        <f t="shared" si="11"/>
        <v>VARSITY BOYS</v>
      </c>
    </row>
    <row r="733" spans="1:13">
      <c r="A733" s="16">
        <v>832</v>
      </c>
      <c r="B733" s="110" t="s">
        <v>857</v>
      </c>
      <c r="C733" s="111">
        <v>8</v>
      </c>
      <c r="D733" s="111" t="s">
        <v>103</v>
      </c>
      <c r="E733" s="111" t="s">
        <v>5</v>
      </c>
      <c r="F733" s="111" t="s">
        <v>22</v>
      </c>
      <c r="G733" s="91" t="str">
        <f t="shared" si="11"/>
        <v>VARSITY BOYS</v>
      </c>
    </row>
    <row r="734" spans="1:13">
      <c r="A734" s="16">
        <v>833</v>
      </c>
      <c r="B734" s="110" t="s">
        <v>858</v>
      </c>
      <c r="C734" s="111">
        <v>8</v>
      </c>
      <c r="D734" s="111" t="s">
        <v>103</v>
      </c>
      <c r="E734" s="111" t="s">
        <v>5</v>
      </c>
      <c r="F734" s="111" t="s">
        <v>22</v>
      </c>
      <c r="G734" s="91" t="str">
        <f t="shared" si="11"/>
        <v>VARSITY BOYS</v>
      </c>
    </row>
    <row r="735" spans="1:13">
      <c r="A735" s="16">
        <v>834</v>
      </c>
      <c r="B735" s="110" t="s">
        <v>859</v>
      </c>
      <c r="C735" s="111">
        <v>8</v>
      </c>
      <c r="D735" s="111" t="s">
        <v>103</v>
      </c>
      <c r="E735" s="111" t="s">
        <v>5</v>
      </c>
      <c r="F735" s="111" t="s">
        <v>22</v>
      </c>
      <c r="G735" s="91" t="str">
        <f t="shared" si="11"/>
        <v>VARSITY BOYS</v>
      </c>
    </row>
    <row r="736" spans="1:13">
      <c r="A736" s="136">
        <v>835</v>
      </c>
      <c r="B736" s="137" t="s">
        <v>1094</v>
      </c>
      <c r="C736" s="138">
        <v>5</v>
      </c>
      <c r="D736" s="138" t="s">
        <v>103</v>
      </c>
      <c r="E736" s="138" t="s">
        <v>4</v>
      </c>
      <c r="F736" s="138" t="s">
        <v>21</v>
      </c>
      <c r="G736" s="91" t="str">
        <f t="shared" si="11"/>
        <v>JV GIRLS</v>
      </c>
    </row>
    <row r="737" spans="1:7">
      <c r="A737" s="114"/>
      <c r="B737" s="96"/>
      <c r="C737" s="18"/>
      <c r="D737" s="18"/>
      <c r="E737" s="18"/>
      <c r="F737" s="18"/>
      <c r="G737" s="91">
        <f t="shared" si="11"/>
        <v>0</v>
      </c>
    </row>
    <row r="738" spans="1:7">
      <c r="A738" s="114">
        <v>845</v>
      </c>
      <c r="B738" s="15" t="s">
        <v>860</v>
      </c>
      <c r="C738" s="18">
        <v>1</v>
      </c>
      <c r="D738" s="18" t="s">
        <v>100</v>
      </c>
      <c r="E738" s="18" t="s">
        <v>4</v>
      </c>
      <c r="F738" s="24" t="s">
        <v>146</v>
      </c>
      <c r="G738" s="91" t="str">
        <f t="shared" si="11"/>
        <v>DEV GIRLS</v>
      </c>
    </row>
    <row r="739" spans="1:7">
      <c r="A739" s="114">
        <v>846</v>
      </c>
      <c r="B739" s="15" t="s">
        <v>861</v>
      </c>
      <c r="C739" s="18">
        <v>1</v>
      </c>
      <c r="D739" s="18" t="s">
        <v>100</v>
      </c>
      <c r="E739" s="18" t="s">
        <v>4</v>
      </c>
      <c r="F739" s="18" t="s">
        <v>146</v>
      </c>
      <c r="G739" s="91" t="str">
        <f t="shared" si="11"/>
        <v>DEV GIRLS</v>
      </c>
    </row>
    <row r="740" spans="1:7">
      <c r="A740" s="114">
        <v>847</v>
      </c>
      <c r="B740" s="15" t="s">
        <v>862</v>
      </c>
      <c r="C740" s="18">
        <v>1</v>
      </c>
      <c r="D740" s="18" t="s">
        <v>100</v>
      </c>
      <c r="E740" s="18" t="s">
        <v>4</v>
      </c>
      <c r="F740" s="24" t="s">
        <v>146</v>
      </c>
      <c r="G740" s="91" t="str">
        <f t="shared" si="11"/>
        <v>DEV GIRLS</v>
      </c>
    </row>
    <row r="741" spans="1:7">
      <c r="A741" s="114">
        <v>848</v>
      </c>
      <c r="B741" s="15" t="s">
        <v>863</v>
      </c>
      <c r="C741" s="18">
        <v>1</v>
      </c>
      <c r="D741" s="18" t="s">
        <v>100</v>
      </c>
      <c r="E741" s="18" t="s">
        <v>4</v>
      </c>
      <c r="F741" s="18" t="s">
        <v>146</v>
      </c>
      <c r="G741" s="91" t="str">
        <f t="shared" si="11"/>
        <v>DEV GIRLS</v>
      </c>
    </row>
    <row r="742" spans="1:7">
      <c r="A742" s="114">
        <v>849</v>
      </c>
      <c r="B742" s="15" t="s">
        <v>864</v>
      </c>
      <c r="C742" s="18">
        <v>1</v>
      </c>
      <c r="D742" s="18" t="s">
        <v>100</v>
      </c>
      <c r="E742" s="18" t="s">
        <v>4</v>
      </c>
      <c r="F742" s="18" t="s">
        <v>146</v>
      </c>
      <c r="G742" s="91" t="str">
        <f t="shared" si="11"/>
        <v>DEV GIRLS</v>
      </c>
    </row>
    <row r="743" spans="1:7">
      <c r="A743" s="114">
        <v>850</v>
      </c>
      <c r="B743" s="15" t="s">
        <v>865</v>
      </c>
      <c r="C743" s="18">
        <v>2</v>
      </c>
      <c r="D743" s="18" t="s">
        <v>100</v>
      </c>
      <c r="E743" s="18" t="s">
        <v>4</v>
      </c>
      <c r="F743" s="24" t="s">
        <v>146</v>
      </c>
      <c r="G743" s="91" t="str">
        <f t="shared" si="11"/>
        <v>DEV GIRLS</v>
      </c>
    </row>
    <row r="744" spans="1:7">
      <c r="A744" s="114">
        <v>851</v>
      </c>
      <c r="B744" s="15" t="s">
        <v>866</v>
      </c>
      <c r="C744" s="18">
        <v>2</v>
      </c>
      <c r="D744" s="18" t="s">
        <v>100</v>
      </c>
      <c r="E744" s="18" t="s">
        <v>4</v>
      </c>
      <c r="F744" s="24" t="s">
        <v>146</v>
      </c>
      <c r="G744" s="91" t="str">
        <f t="shared" si="11"/>
        <v>DEV GIRLS</v>
      </c>
    </row>
    <row r="745" spans="1:7">
      <c r="A745" s="114">
        <v>852</v>
      </c>
      <c r="B745" s="15" t="s">
        <v>867</v>
      </c>
      <c r="C745" s="18">
        <v>2</v>
      </c>
      <c r="D745" s="18" t="s">
        <v>100</v>
      </c>
      <c r="E745" s="18" t="s">
        <v>4</v>
      </c>
      <c r="F745" s="24" t="s">
        <v>146</v>
      </c>
      <c r="G745" s="91" t="str">
        <f t="shared" si="11"/>
        <v>DEV GIRLS</v>
      </c>
    </row>
    <row r="746" spans="1:7">
      <c r="A746" s="114">
        <v>853</v>
      </c>
      <c r="B746" s="15" t="s">
        <v>868</v>
      </c>
      <c r="C746" s="18">
        <v>2</v>
      </c>
      <c r="D746" s="18" t="s">
        <v>100</v>
      </c>
      <c r="E746" s="18" t="s">
        <v>4</v>
      </c>
      <c r="F746" s="24" t="s">
        <v>146</v>
      </c>
      <c r="G746" s="91" t="str">
        <f t="shared" si="11"/>
        <v>DEV GIRLS</v>
      </c>
    </row>
    <row r="747" spans="1:7">
      <c r="A747" s="114">
        <v>854</v>
      </c>
      <c r="B747" s="15" t="s">
        <v>869</v>
      </c>
      <c r="C747" s="18">
        <v>3</v>
      </c>
      <c r="D747" s="18" t="s">
        <v>100</v>
      </c>
      <c r="E747" s="18" t="s">
        <v>4</v>
      </c>
      <c r="F747" s="24" t="s">
        <v>146</v>
      </c>
      <c r="G747" s="91" t="str">
        <f t="shared" si="11"/>
        <v>DEV GIRLS</v>
      </c>
    </row>
    <row r="748" spans="1:7">
      <c r="A748" s="114">
        <v>855</v>
      </c>
      <c r="B748" s="15" t="s">
        <v>870</v>
      </c>
      <c r="C748" s="18">
        <v>3</v>
      </c>
      <c r="D748" s="18" t="s">
        <v>100</v>
      </c>
      <c r="E748" s="18" t="s">
        <v>4</v>
      </c>
      <c r="F748" s="18" t="s">
        <v>146</v>
      </c>
      <c r="G748" s="91" t="str">
        <f t="shared" si="11"/>
        <v>DEV GIRLS</v>
      </c>
    </row>
    <row r="749" spans="1:7">
      <c r="A749" s="114">
        <v>856</v>
      </c>
      <c r="B749" s="15" t="s">
        <v>871</v>
      </c>
      <c r="C749" s="18">
        <v>3</v>
      </c>
      <c r="D749" s="18" t="s">
        <v>100</v>
      </c>
      <c r="E749" s="18" t="s">
        <v>4</v>
      </c>
      <c r="F749" s="24" t="s">
        <v>146</v>
      </c>
      <c r="G749" s="91" t="str">
        <f t="shared" si="11"/>
        <v>DEV GIRLS</v>
      </c>
    </row>
    <row r="750" spans="1:7">
      <c r="A750" s="114">
        <v>857</v>
      </c>
      <c r="B750" s="15" t="s">
        <v>872</v>
      </c>
      <c r="C750" s="18">
        <v>3</v>
      </c>
      <c r="D750" s="18" t="s">
        <v>100</v>
      </c>
      <c r="E750" s="18" t="s">
        <v>4</v>
      </c>
      <c r="F750" s="18" t="s">
        <v>146</v>
      </c>
      <c r="G750" s="91" t="str">
        <f t="shared" si="11"/>
        <v>DEV GIRLS</v>
      </c>
    </row>
    <row r="751" spans="1:7">
      <c r="A751" s="114">
        <v>858</v>
      </c>
      <c r="B751" s="14" t="s">
        <v>873</v>
      </c>
      <c r="C751" s="24">
        <v>4</v>
      </c>
      <c r="D751" s="18" t="s">
        <v>100</v>
      </c>
      <c r="E751" s="24" t="s">
        <v>4</v>
      </c>
      <c r="F751" s="24" t="s">
        <v>146</v>
      </c>
      <c r="G751" s="91" t="str">
        <f t="shared" si="11"/>
        <v>DEV GIRLS</v>
      </c>
    </row>
    <row r="752" spans="1:7">
      <c r="A752" s="114">
        <v>859</v>
      </c>
      <c r="B752" s="15" t="s">
        <v>874</v>
      </c>
      <c r="C752" s="18">
        <v>4</v>
      </c>
      <c r="D752" s="18" t="s">
        <v>100</v>
      </c>
      <c r="E752" s="18" t="s">
        <v>4</v>
      </c>
      <c r="F752" s="18" t="s">
        <v>146</v>
      </c>
      <c r="G752" s="91" t="str">
        <f t="shared" si="11"/>
        <v>DEV GIRLS</v>
      </c>
    </row>
    <row r="753" spans="1:7">
      <c r="A753" s="114">
        <v>860</v>
      </c>
      <c r="B753" s="15" t="s">
        <v>875</v>
      </c>
      <c r="C753" s="18">
        <v>4</v>
      </c>
      <c r="D753" s="18" t="s">
        <v>100</v>
      </c>
      <c r="E753" s="18" t="s">
        <v>4</v>
      </c>
      <c r="F753" s="24" t="s">
        <v>146</v>
      </c>
      <c r="G753" s="91" t="str">
        <f t="shared" si="11"/>
        <v>DEV GIRLS</v>
      </c>
    </row>
    <row r="754" spans="1:7">
      <c r="A754" s="114">
        <v>861</v>
      </c>
      <c r="B754" s="14" t="s">
        <v>876</v>
      </c>
      <c r="C754" s="24">
        <v>4</v>
      </c>
      <c r="D754" s="18" t="s">
        <v>100</v>
      </c>
      <c r="E754" s="24" t="s">
        <v>4</v>
      </c>
      <c r="F754" s="24" t="s">
        <v>146</v>
      </c>
      <c r="G754" s="91" t="str">
        <f t="shared" si="11"/>
        <v>DEV GIRLS</v>
      </c>
    </row>
    <row r="755" spans="1:7">
      <c r="A755" s="114">
        <v>862</v>
      </c>
      <c r="B755" s="15" t="s">
        <v>877</v>
      </c>
      <c r="C755" s="18">
        <v>0</v>
      </c>
      <c r="D755" s="18" t="s">
        <v>100</v>
      </c>
      <c r="E755" s="18" t="s">
        <v>4</v>
      </c>
      <c r="F755" s="24" t="s">
        <v>146</v>
      </c>
      <c r="G755" s="91" t="str">
        <f t="shared" si="11"/>
        <v>DEV GIRLS</v>
      </c>
    </row>
    <row r="756" spans="1:7">
      <c r="A756" s="114">
        <v>863</v>
      </c>
      <c r="B756" s="15" t="s">
        <v>878</v>
      </c>
      <c r="C756" s="18">
        <v>0</v>
      </c>
      <c r="D756" s="18" t="s">
        <v>100</v>
      </c>
      <c r="E756" s="18" t="s">
        <v>4</v>
      </c>
      <c r="F756" s="24" t="s">
        <v>146</v>
      </c>
      <c r="G756" s="91" t="str">
        <f t="shared" si="11"/>
        <v>DEV GIRLS</v>
      </c>
    </row>
    <row r="757" spans="1:7">
      <c r="A757" s="114">
        <v>864</v>
      </c>
      <c r="B757" s="15" t="s">
        <v>879</v>
      </c>
      <c r="C757" s="18">
        <v>1</v>
      </c>
      <c r="D757" s="18" t="s">
        <v>100</v>
      </c>
      <c r="E757" s="18" t="s">
        <v>5</v>
      </c>
      <c r="F757" s="24" t="s">
        <v>146</v>
      </c>
      <c r="G757" s="91" t="str">
        <f t="shared" si="11"/>
        <v>DEV BOYS</v>
      </c>
    </row>
    <row r="758" spans="1:7">
      <c r="A758" s="114">
        <v>865</v>
      </c>
      <c r="B758" s="15" t="s">
        <v>880</v>
      </c>
      <c r="C758" s="18">
        <v>2</v>
      </c>
      <c r="D758" s="18" t="s">
        <v>100</v>
      </c>
      <c r="E758" s="18" t="s">
        <v>5</v>
      </c>
      <c r="F758" s="24" t="s">
        <v>146</v>
      </c>
      <c r="G758" s="91" t="str">
        <f t="shared" si="11"/>
        <v>DEV BOYS</v>
      </c>
    </row>
    <row r="759" spans="1:7">
      <c r="A759" s="114">
        <v>866</v>
      </c>
      <c r="B759" s="15" t="s">
        <v>881</v>
      </c>
      <c r="C759" s="18">
        <v>2</v>
      </c>
      <c r="D759" s="18" t="s">
        <v>100</v>
      </c>
      <c r="E759" s="18" t="s">
        <v>5</v>
      </c>
      <c r="F759" s="24" t="s">
        <v>146</v>
      </c>
      <c r="G759" s="91" t="str">
        <f t="shared" si="11"/>
        <v>DEV BOYS</v>
      </c>
    </row>
    <row r="760" spans="1:7">
      <c r="A760" s="114">
        <v>867</v>
      </c>
      <c r="B760" s="14" t="s">
        <v>882</v>
      </c>
      <c r="C760" s="24">
        <v>3</v>
      </c>
      <c r="D760" s="18" t="s">
        <v>100</v>
      </c>
      <c r="E760" s="24" t="s">
        <v>5</v>
      </c>
      <c r="F760" s="24" t="s">
        <v>146</v>
      </c>
      <c r="G760" s="91" t="str">
        <f t="shared" si="11"/>
        <v>DEV BOYS</v>
      </c>
    </row>
    <row r="761" spans="1:7">
      <c r="A761" s="114">
        <v>868</v>
      </c>
      <c r="B761" s="15" t="s">
        <v>883</v>
      </c>
      <c r="C761" s="18">
        <v>3</v>
      </c>
      <c r="D761" s="18" t="s">
        <v>100</v>
      </c>
      <c r="E761" s="18" t="s">
        <v>5</v>
      </c>
      <c r="F761" s="24" t="s">
        <v>146</v>
      </c>
      <c r="G761" s="91" t="str">
        <f t="shared" si="11"/>
        <v>DEV BOYS</v>
      </c>
    </row>
    <row r="762" spans="1:7">
      <c r="A762" s="114">
        <v>869</v>
      </c>
      <c r="B762" s="15" t="s">
        <v>884</v>
      </c>
      <c r="C762" s="18">
        <v>4</v>
      </c>
      <c r="D762" s="18" t="s">
        <v>100</v>
      </c>
      <c r="E762" s="18" t="s">
        <v>5</v>
      </c>
      <c r="F762" s="24" t="s">
        <v>146</v>
      </c>
      <c r="G762" s="91" t="str">
        <f t="shared" si="11"/>
        <v>DEV BOYS</v>
      </c>
    </row>
    <row r="763" spans="1:7">
      <c r="A763" s="114">
        <v>870</v>
      </c>
      <c r="B763" s="15" t="s">
        <v>885</v>
      </c>
      <c r="C763" s="18">
        <v>4</v>
      </c>
      <c r="D763" s="18" t="s">
        <v>100</v>
      </c>
      <c r="E763" s="18" t="s">
        <v>5</v>
      </c>
      <c r="F763" s="24" t="s">
        <v>146</v>
      </c>
      <c r="G763" s="91" t="str">
        <f t="shared" si="11"/>
        <v>DEV BOYS</v>
      </c>
    </row>
    <row r="764" spans="1:7">
      <c r="A764" s="114">
        <v>871</v>
      </c>
      <c r="B764" s="15" t="s">
        <v>886</v>
      </c>
      <c r="C764" s="18">
        <v>4</v>
      </c>
      <c r="D764" s="18" t="s">
        <v>100</v>
      </c>
      <c r="E764" s="18" t="s">
        <v>5</v>
      </c>
      <c r="F764" s="18" t="s">
        <v>146</v>
      </c>
      <c r="G764" s="91" t="str">
        <f t="shared" ref="G764:G827" si="12">+IF(AND(C764&lt;5,E764="F")=TRUE,"DEV GIRLS",IF(AND(C764&lt;5,E764="M")=TRUE,"DEV BOYS",IF(AND(C764&lt;7,E764="F")=TRUE,"JV GIRLS",IF(AND(C764&lt;7,E764="M")=TRUE,"JV BOYS",IF(AND(C764&lt;9,E764="F")=TRUE,"VARSITY GIRLS",IF(AND(C764&lt;9,E764="M")=TRUE,"VARSITY BOYS",0))))))</f>
        <v>DEV BOYS</v>
      </c>
    </row>
    <row r="765" spans="1:7">
      <c r="A765" s="114">
        <v>872</v>
      </c>
      <c r="B765" s="15" t="s">
        <v>887</v>
      </c>
      <c r="C765" s="18">
        <v>4</v>
      </c>
      <c r="D765" s="18" t="s">
        <v>100</v>
      </c>
      <c r="E765" s="18" t="s">
        <v>5</v>
      </c>
      <c r="F765" s="24" t="s">
        <v>146</v>
      </c>
      <c r="G765" s="91" t="str">
        <f t="shared" si="12"/>
        <v>DEV BOYS</v>
      </c>
    </row>
    <row r="766" spans="1:7">
      <c r="A766" s="114">
        <v>873</v>
      </c>
      <c r="B766" s="15" t="s">
        <v>888</v>
      </c>
      <c r="C766" s="18" t="s">
        <v>889</v>
      </c>
      <c r="D766" s="18" t="s">
        <v>100</v>
      </c>
      <c r="E766" s="18" t="s">
        <v>5</v>
      </c>
      <c r="F766" s="18" t="s">
        <v>146</v>
      </c>
      <c r="G766" s="91">
        <f t="shared" si="12"/>
        <v>0</v>
      </c>
    </row>
    <row r="767" spans="1:7">
      <c r="A767" s="114">
        <v>874</v>
      </c>
      <c r="B767" s="15" t="s">
        <v>890</v>
      </c>
      <c r="C767" s="18" t="s">
        <v>889</v>
      </c>
      <c r="D767" s="18" t="s">
        <v>100</v>
      </c>
      <c r="E767" s="18" t="s">
        <v>5</v>
      </c>
      <c r="F767" s="18" t="s">
        <v>146</v>
      </c>
      <c r="G767" s="91">
        <f t="shared" si="12"/>
        <v>0</v>
      </c>
    </row>
    <row r="768" spans="1:7">
      <c r="A768" s="114">
        <v>875</v>
      </c>
      <c r="B768" s="15" t="s">
        <v>891</v>
      </c>
      <c r="C768" s="18">
        <v>5</v>
      </c>
      <c r="D768" s="18" t="s">
        <v>100</v>
      </c>
      <c r="E768" s="18" t="s">
        <v>4</v>
      </c>
      <c r="F768" s="24" t="s">
        <v>21</v>
      </c>
      <c r="G768" s="91" t="str">
        <f t="shared" si="12"/>
        <v>JV GIRLS</v>
      </c>
    </row>
    <row r="769" spans="1:7">
      <c r="A769" s="114">
        <v>876</v>
      </c>
      <c r="B769" s="15" t="s">
        <v>892</v>
      </c>
      <c r="C769" s="18">
        <v>5</v>
      </c>
      <c r="D769" s="18" t="s">
        <v>100</v>
      </c>
      <c r="E769" s="18" t="s">
        <v>4</v>
      </c>
      <c r="F769" s="24" t="s">
        <v>21</v>
      </c>
      <c r="G769" s="91" t="str">
        <f t="shared" si="12"/>
        <v>JV GIRLS</v>
      </c>
    </row>
    <row r="770" spans="1:7">
      <c r="A770" s="114">
        <v>877</v>
      </c>
      <c r="B770" s="15" t="s">
        <v>893</v>
      </c>
      <c r="C770" s="18">
        <v>5</v>
      </c>
      <c r="D770" s="18" t="s">
        <v>100</v>
      </c>
      <c r="E770" s="18" t="s">
        <v>4</v>
      </c>
      <c r="F770" s="24" t="s">
        <v>21</v>
      </c>
      <c r="G770" s="91" t="str">
        <f t="shared" si="12"/>
        <v>JV GIRLS</v>
      </c>
    </row>
    <row r="771" spans="1:7">
      <c r="A771" s="114">
        <v>878</v>
      </c>
      <c r="B771" s="15" t="s">
        <v>894</v>
      </c>
      <c r="C771" s="18">
        <v>5</v>
      </c>
      <c r="D771" s="18" t="s">
        <v>100</v>
      </c>
      <c r="E771" s="18" t="s">
        <v>5</v>
      </c>
      <c r="F771" s="24" t="s">
        <v>21</v>
      </c>
      <c r="G771" s="91" t="str">
        <f t="shared" si="12"/>
        <v>JV BOYS</v>
      </c>
    </row>
    <row r="772" spans="1:7">
      <c r="A772" s="114">
        <v>879</v>
      </c>
      <c r="B772" s="15" t="s">
        <v>895</v>
      </c>
      <c r="C772" s="18">
        <v>6</v>
      </c>
      <c r="D772" s="18" t="s">
        <v>100</v>
      </c>
      <c r="E772" s="18" t="s">
        <v>5</v>
      </c>
      <c r="F772" s="24" t="s">
        <v>21</v>
      </c>
      <c r="G772" s="91" t="str">
        <f t="shared" si="12"/>
        <v>JV BOYS</v>
      </c>
    </row>
    <row r="773" spans="1:7">
      <c r="A773" s="16"/>
      <c r="B773" s="99"/>
      <c r="C773" s="81"/>
      <c r="D773" s="82"/>
      <c r="E773" s="81"/>
      <c r="F773" s="82"/>
      <c r="G773" s="91">
        <f t="shared" si="12"/>
        <v>0</v>
      </c>
    </row>
    <row r="774" spans="1:7">
      <c r="A774" s="16">
        <v>885</v>
      </c>
      <c r="B774" s="115" t="s">
        <v>896</v>
      </c>
      <c r="C774" s="116">
        <v>1</v>
      </c>
      <c r="D774" s="117" t="s">
        <v>25</v>
      </c>
      <c r="E774" s="117" t="s">
        <v>4</v>
      </c>
      <c r="F774" s="117" t="s">
        <v>146</v>
      </c>
      <c r="G774" s="91" t="str">
        <f t="shared" si="12"/>
        <v>DEV GIRLS</v>
      </c>
    </row>
    <row r="775" spans="1:7">
      <c r="A775" s="16">
        <v>886</v>
      </c>
      <c r="B775" s="115" t="s">
        <v>897</v>
      </c>
      <c r="C775" s="116">
        <v>1</v>
      </c>
      <c r="D775" s="117" t="s">
        <v>25</v>
      </c>
      <c r="E775" s="117" t="s">
        <v>4</v>
      </c>
      <c r="F775" s="117" t="s">
        <v>146</v>
      </c>
      <c r="G775" s="91" t="str">
        <f t="shared" si="12"/>
        <v>DEV GIRLS</v>
      </c>
    </row>
    <row r="776" spans="1:7">
      <c r="A776" s="16">
        <v>887</v>
      </c>
      <c r="B776" s="115" t="s">
        <v>898</v>
      </c>
      <c r="C776" s="116">
        <v>1</v>
      </c>
      <c r="D776" s="117" t="s">
        <v>25</v>
      </c>
      <c r="E776" s="117" t="s">
        <v>4</v>
      </c>
      <c r="F776" s="117" t="s">
        <v>146</v>
      </c>
      <c r="G776" s="91" t="str">
        <f t="shared" si="12"/>
        <v>DEV GIRLS</v>
      </c>
    </row>
    <row r="777" spans="1:7">
      <c r="A777" s="16">
        <v>888</v>
      </c>
      <c r="B777" s="115" t="s">
        <v>899</v>
      </c>
      <c r="C777" s="116">
        <v>4</v>
      </c>
      <c r="D777" s="117" t="s">
        <v>25</v>
      </c>
      <c r="E777" s="117" t="s">
        <v>4</v>
      </c>
      <c r="F777" s="117" t="s">
        <v>146</v>
      </c>
      <c r="G777" s="91" t="str">
        <f t="shared" si="12"/>
        <v>DEV GIRLS</v>
      </c>
    </row>
    <row r="778" spans="1:7">
      <c r="A778" s="16">
        <v>889</v>
      </c>
      <c r="B778" s="115" t="s">
        <v>900</v>
      </c>
      <c r="C778" s="116">
        <v>4</v>
      </c>
      <c r="D778" s="117" t="s">
        <v>25</v>
      </c>
      <c r="E778" s="117" t="s">
        <v>4</v>
      </c>
      <c r="F778" s="117" t="s">
        <v>146</v>
      </c>
      <c r="G778" s="91" t="str">
        <f t="shared" si="12"/>
        <v>DEV GIRLS</v>
      </c>
    </row>
    <row r="779" spans="1:7" ht="25.5">
      <c r="A779" s="16">
        <v>890</v>
      </c>
      <c r="B779" s="115" t="s">
        <v>901</v>
      </c>
      <c r="C779" s="117">
        <v>0</v>
      </c>
      <c r="D779" s="117" t="s">
        <v>25</v>
      </c>
      <c r="E779" s="117" t="s">
        <v>4</v>
      </c>
      <c r="F779" s="117" t="s">
        <v>146</v>
      </c>
      <c r="G779" s="91" t="str">
        <f t="shared" si="12"/>
        <v>DEV GIRLS</v>
      </c>
    </row>
    <row r="780" spans="1:7">
      <c r="A780" s="16">
        <v>891</v>
      </c>
      <c r="B780" s="115" t="s">
        <v>902</v>
      </c>
      <c r="C780" s="116">
        <v>1</v>
      </c>
      <c r="D780" s="117" t="s">
        <v>25</v>
      </c>
      <c r="E780" s="117" t="s">
        <v>5</v>
      </c>
      <c r="F780" s="117" t="s">
        <v>146</v>
      </c>
      <c r="G780" s="91" t="str">
        <f t="shared" si="12"/>
        <v>DEV BOYS</v>
      </c>
    </row>
    <row r="781" spans="1:7">
      <c r="A781" s="16">
        <v>892</v>
      </c>
      <c r="B781" s="115" t="s">
        <v>903</v>
      </c>
      <c r="C781" s="116">
        <v>4</v>
      </c>
      <c r="D781" s="117" t="s">
        <v>25</v>
      </c>
      <c r="E781" s="117" t="s">
        <v>5</v>
      </c>
      <c r="F781" s="117" t="s">
        <v>146</v>
      </c>
      <c r="G781" s="91" t="str">
        <f t="shared" si="12"/>
        <v>DEV BOYS</v>
      </c>
    </row>
    <row r="782" spans="1:7">
      <c r="A782" s="16">
        <v>893</v>
      </c>
      <c r="B782" s="115" t="s">
        <v>904</v>
      </c>
      <c r="C782" s="116">
        <v>4</v>
      </c>
      <c r="D782" s="117" t="s">
        <v>25</v>
      </c>
      <c r="E782" s="117" t="s">
        <v>5</v>
      </c>
      <c r="F782" s="117" t="s">
        <v>146</v>
      </c>
      <c r="G782" s="91" t="str">
        <f t="shared" si="12"/>
        <v>DEV BOYS</v>
      </c>
    </row>
    <row r="783" spans="1:7">
      <c r="A783" s="16">
        <v>894</v>
      </c>
      <c r="B783" s="115" t="s">
        <v>905</v>
      </c>
      <c r="C783" s="116">
        <v>6</v>
      </c>
      <c r="D783" s="117" t="s">
        <v>25</v>
      </c>
      <c r="E783" s="117" t="s">
        <v>4</v>
      </c>
      <c r="F783" s="117" t="s">
        <v>21</v>
      </c>
      <c r="G783" s="91" t="str">
        <f t="shared" si="12"/>
        <v>JV GIRLS</v>
      </c>
    </row>
    <row r="784" spans="1:7">
      <c r="A784" s="16">
        <v>895</v>
      </c>
      <c r="B784" s="115" t="s">
        <v>906</v>
      </c>
      <c r="C784" s="116">
        <v>6</v>
      </c>
      <c r="D784" s="117" t="s">
        <v>25</v>
      </c>
      <c r="E784" s="117" t="s">
        <v>4</v>
      </c>
      <c r="F784" s="117" t="s">
        <v>21</v>
      </c>
      <c r="G784" s="91" t="str">
        <f t="shared" si="12"/>
        <v>JV GIRLS</v>
      </c>
    </row>
    <row r="785" spans="1:8">
      <c r="A785" s="16">
        <v>896</v>
      </c>
      <c r="B785" s="115" t="s">
        <v>907</v>
      </c>
      <c r="C785" s="116">
        <v>5</v>
      </c>
      <c r="D785" s="117" t="s">
        <v>25</v>
      </c>
      <c r="E785" s="117" t="s">
        <v>5</v>
      </c>
      <c r="F785" s="117" t="s">
        <v>21</v>
      </c>
      <c r="G785" s="91" t="str">
        <f t="shared" si="12"/>
        <v>JV BOYS</v>
      </c>
    </row>
    <row r="786" spans="1:8">
      <c r="A786" s="16">
        <v>897</v>
      </c>
      <c r="B786" s="115" t="s">
        <v>908</v>
      </c>
      <c r="C786" s="116">
        <v>6</v>
      </c>
      <c r="D786" s="117" t="s">
        <v>25</v>
      </c>
      <c r="E786" s="117" t="s">
        <v>5</v>
      </c>
      <c r="F786" s="117" t="s">
        <v>21</v>
      </c>
      <c r="G786" s="91" t="str">
        <f t="shared" si="12"/>
        <v>JV BOYS</v>
      </c>
    </row>
    <row r="787" spans="1:8">
      <c r="A787" s="16">
        <v>898</v>
      </c>
      <c r="B787" s="115" t="s">
        <v>909</v>
      </c>
      <c r="C787" s="116">
        <v>6</v>
      </c>
      <c r="D787" s="117" t="s">
        <v>25</v>
      </c>
      <c r="E787" s="117" t="s">
        <v>5</v>
      </c>
      <c r="F787" s="117" t="s">
        <v>21</v>
      </c>
      <c r="G787" s="91" t="str">
        <f t="shared" si="12"/>
        <v>JV BOYS</v>
      </c>
    </row>
    <row r="788" spans="1:8">
      <c r="A788" s="16">
        <v>899</v>
      </c>
      <c r="B788" s="115" t="s">
        <v>910</v>
      </c>
      <c r="C788" s="116">
        <v>6</v>
      </c>
      <c r="D788" s="117" t="s">
        <v>25</v>
      </c>
      <c r="E788" s="117" t="s">
        <v>5</v>
      </c>
      <c r="F788" s="117" t="s">
        <v>21</v>
      </c>
      <c r="G788" s="91" t="str">
        <f t="shared" si="12"/>
        <v>JV BOYS</v>
      </c>
    </row>
    <row r="789" spans="1:8">
      <c r="A789" s="16">
        <v>900</v>
      </c>
      <c r="B789" s="115" t="s">
        <v>911</v>
      </c>
      <c r="C789" s="116">
        <v>6</v>
      </c>
      <c r="D789" s="117" t="s">
        <v>25</v>
      </c>
      <c r="E789" s="117" t="s">
        <v>5</v>
      </c>
      <c r="F789" s="117" t="s">
        <v>21</v>
      </c>
      <c r="G789" s="91" t="str">
        <f t="shared" si="12"/>
        <v>JV BOYS</v>
      </c>
    </row>
    <row r="790" spans="1:8" ht="25.5">
      <c r="A790" s="16">
        <v>901</v>
      </c>
      <c r="B790" s="115" t="s">
        <v>912</v>
      </c>
      <c r="C790" s="116">
        <v>6</v>
      </c>
      <c r="D790" s="117" t="s">
        <v>25</v>
      </c>
      <c r="E790" s="117" t="s">
        <v>5</v>
      </c>
      <c r="F790" s="117" t="s">
        <v>21</v>
      </c>
      <c r="G790" s="91" t="str">
        <f t="shared" si="12"/>
        <v>JV BOYS</v>
      </c>
    </row>
    <row r="791" spans="1:8">
      <c r="A791" s="16">
        <v>902</v>
      </c>
      <c r="B791" s="115" t="s">
        <v>913</v>
      </c>
      <c r="C791" s="116">
        <v>6</v>
      </c>
      <c r="D791" s="117" t="s">
        <v>25</v>
      </c>
      <c r="E791" s="117" t="s">
        <v>5</v>
      </c>
      <c r="F791" s="117" t="s">
        <v>21</v>
      </c>
      <c r="G791" s="91" t="str">
        <f t="shared" si="12"/>
        <v>JV BOYS</v>
      </c>
    </row>
    <row r="792" spans="1:8">
      <c r="A792" s="16">
        <v>903</v>
      </c>
      <c r="B792" s="115" t="s">
        <v>914</v>
      </c>
      <c r="C792" s="116">
        <v>6</v>
      </c>
      <c r="D792" s="117" t="s">
        <v>25</v>
      </c>
      <c r="E792" s="117" t="s">
        <v>5</v>
      </c>
      <c r="F792" s="117" t="s">
        <v>21</v>
      </c>
      <c r="G792" s="91" t="str">
        <f t="shared" si="12"/>
        <v>JV BOYS</v>
      </c>
    </row>
    <row r="793" spans="1:8">
      <c r="A793" s="16">
        <v>904</v>
      </c>
      <c r="B793" s="115" t="s">
        <v>915</v>
      </c>
      <c r="C793" s="116">
        <v>7</v>
      </c>
      <c r="D793" s="117" t="s">
        <v>25</v>
      </c>
      <c r="E793" s="117" t="s">
        <v>4</v>
      </c>
      <c r="F793" s="117" t="s">
        <v>22</v>
      </c>
      <c r="G793" s="91" t="str">
        <f t="shared" si="12"/>
        <v>VARSITY GIRLS</v>
      </c>
    </row>
    <row r="794" spans="1:8" ht="25.5">
      <c r="A794" s="16">
        <v>905</v>
      </c>
      <c r="B794" s="115" t="s">
        <v>916</v>
      </c>
      <c r="C794" s="116">
        <v>8</v>
      </c>
      <c r="D794" s="117" t="s">
        <v>25</v>
      </c>
      <c r="E794" s="117" t="s">
        <v>4</v>
      </c>
      <c r="F794" s="117" t="s">
        <v>22</v>
      </c>
      <c r="G794" s="91" t="str">
        <f t="shared" si="12"/>
        <v>VARSITY GIRLS</v>
      </c>
    </row>
    <row r="795" spans="1:8">
      <c r="A795" s="16">
        <v>906</v>
      </c>
      <c r="B795" s="115" t="s">
        <v>917</v>
      </c>
      <c r="C795" s="116">
        <v>8</v>
      </c>
      <c r="D795" s="117" t="s">
        <v>25</v>
      </c>
      <c r="E795" s="117" t="s">
        <v>4</v>
      </c>
      <c r="F795" s="117" t="s">
        <v>22</v>
      </c>
      <c r="G795" s="91" t="str">
        <f t="shared" si="12"/>
        <v>VARSITY GIRLS</v>
      </c>
    </row>
    <row r="796" spans="1:8">
      <c r="A796" s="16">
        <v>907</v>
      </c>
      <c r="B796" s="115" t="s">
        <v>918</v>
      </c>
      <c r="C796" s="116">
        <v>8</v>
      </c>
      <c r="D796" s="117" t="s">
        <v>25</v>
      </c>
      <c r="E796" s="117" t="s">
        <v>4</v>
      </c>
      <c r="F796" s="117" t="s">
        <v>22</v>
      </c>
      <c r="G796" s="91" t="str">
        <f t="shared" si="12"/>
        <v>VARSITY GIRLS</v>
      </c>
    </row>
    <row r="797" spans="1:8">
      <c r="A797" s="16">
        <v>908</v>
      </c>
      <c r="B797" s="115" t="s">
        <v>919</v>
      </c>
      <c r="C797" s="116">
        <v>8</v>
      </c>
      <c r="D797" s="117" t="s">
        <v>25</v>
      </c>
      <c r="E797" s="117" t="s">
        <v>5</v>
      </c>
      <c r="F797" s="117" t="s">
        <v>22</v>
      </c>
      <c r="G797" s="91" t="str">
        <f t="shared" si="12"/>
        <v>VARSITY BOYS</v>
      </c>
    </row>
    <row r="798" spans="1:8" ht="16.5">
      <c r="A798" s="16">
        <v>909</v>
      </c>
      <c r="B798" s="115" t="s">
        <v>920</v>
      </c>
      <c r="C798" s="116">
        <v>8</v>
      </c>
      <c r="D798" s="117" t="s">
        <v>25</v>
      </c>
      <c r="E798" s="117" t="s">
        <v>5</v>
      </c>
      <c r="F798" s="117" t="s">
        <v>22</v>
      </c>
      <c r="G798" s="91" t="str">
        <f t="shared" si="12"/>
        <v>VARSITY BOYS</v>
      </c>
      <c r="H798" s="83"/>
    </row>
    <row r="799" spans="1:8">
      <c r="A799" s="16">
        <v>910</v>
      </c>
      <c r="B799" s="115" t="s">
        <v>921</v>
      </c>
      <c r="C799" s="116">
        <v>8</v>
      </c>
      <c r="D799" s="117" t="s">
        <v>25</v>
      </c>
      <c r="E799" s="117" t="s">
        <v>5</v>
      </c>
      <c r="F799" s="117" t="s">
        <v>22</v>
      </c>
      <c r="G799" s="91" t="str">
        <f t="shared" si="12"/>
        <v>VARSITY BOYS</v>
      </c>
    </row>
    <row r="800" spans="1:8">
      <c r="A800" s="16"/>
      <c r="B800" s="118"/>
      <c r="C800" s="119"/>
      <c r="D800" s="119"/>
      <c r="E800" s="119"/>
      <c r="F800" s="119"/>
      <c r="G800" s="91">
        <f t="shared" si="12"/>
        <v>0</v>
      </c>
    </row>
    <row r="801" spans="1:7">
      <c r="A801" s="16">
        <v>920</v>
      </c>
      <c r="B801" s="15" t="s">
        <v>922</v>
      </c>
      <c r="C801" s="18">
        <v>1</v>
      </c>
      <c r="D801" s="18" t="s">
        <v>34</v>
      </c>
      <c r="E801" s="18" t="s">
        <v>4</v>
      </c>
      <c r="F801" s="24" t="s">
        <v>146</v>
      </c>
      <c r="G801" s="91" t="str">
        <f t="shared" si="12"/>
        <v>DEV GIRLS</v>
      </c>
    </row>
    <row r="802" spans="1:7">
      <c r="A802" s="16">
        <v>921</v>
      </c>
      <c r="B802" s="15" t="s">
        <v>923</v>
      </c>
      <c r="C802" s="18">
        <v>1</v>
      </c>
      <c r="D802" s="18" t="s">
        <v>34</v>
      </c>
      <c r="E802" s="18" t="s">
        <v>4</v>
      </c>
      <c r="F802" s="24" t="s">
        <v>146</v>
      </c>
      <c r="G802" s="91" t="str">
        <f t="shared" si="12"/>
        <v>DEV GIRLS</v>
      </c>
    </row>
    <row r="803" spans="1:7">
      <c r="A803" s="16">
        <v>922</v>
      </c>
      <c r="B803" s="15" t="s">
        <v>924</v>
      </c>
      <c r="C803" s="18">
        <v>2</v>
      </c>
      <c r="D803" s="18" t="s">
        <v>34</v>
      </c>
      <c r="E803" s="18" t="s">
        <v>4</v>
      </c>
      <c r="F803" s="24" t="s">
        <v>146</v>
      </c>
      <c r="G803" s="91" t="str">
        <f t="shared" si="12"/>
        <v>DEV GIRLS</v>
      </c>
    </row>
    <row r="804" spans="1:7">
      <c r="A804" s="16">
        <v>923</v>
      </c>
      <c r="B804" s="15" t="s">
        <v>925</v>
      </c>
      <c r="C804" s="18">
        <v>2</v>
      </c>
      <c r="D804" s="18" t="s">
        <v>34</v>
      </c>
      <c r="E804" s="18" t="s">
        <v>4</v>
      </c>
      <c r="F804" s="24" t="s">
        <v>146</v>
      </c>
      <c r="G804" s="91" t="str">
        <f t="shared" si="12"/>
        <v>DEV GIRLS</v>
      </c>
    </row>
    <row r="805" spans="1:7">
      <c r="A805" s="16">
        <v>924</v>
      </c>
      <c r="B805" s="15" t="s">
        <v>926</v>
      </c>
      <c r="C805" s="18">
        <v>2</v>
      </c>
      <c r="D805" s="18" t="s">
        <v>34</v>
      </c>
      <c r="E805" s="18" t="s">
        <v>4</v>
      </c>
      <c r="F805" s="24" t="s">
        <v>146</v>
      </c>
      <c r="G805" s="91" t="str">
        <f t="shared" si="12"/>
        <v>DEV GIRLS</v>
      </c>
    </row>
    <row r="806" spans="1:7">
      <c r="A806" s="16">
        <v>925</v>
      </c>
      <c r="B806" s="15" t="s">
        <v>927</v>
      </c>
      <c r="C806" s="18">
        <v>3</v>
      </c>
      <c r="D806" s="18" t="s">
        <v>34</v>
      </c>
      <c r="E806" s="18" t="s">
        <v>4</v>
      </c>
      <c r="F806" s="24" t="s">
        <v>146</v>
      </c>
      <c r="G806" s="91" t="str">
        <f t="shared" si="12"/>
        <v>DEV GIRLS</v>
      </c>
    </row>
    <row r="807" spans="1:7">
      <c r="A807" s="16">
        <v>926</v>
      </c>
      <c r="B807" s="15" t="s">
        <v>928</v>
      </c>
      <c r="C807" s="18">
        <v>3</v>
      </c>
      <c r="D807" s="18" t="s">
        <v>34</v>
      </c>
      <c r="E807" s="18" t="s">
        <v>4</v>
      </c>
      <c r="F807" s="24" t="s">
        <v>146</v>
      </c>
      <c r="G807" s="91" t="str">
        <f t="shared" si="12"/>
        <v>DEV GIRLS</v>
      </c>
    </row>
    <row r="808" spans="1:7">
      <c r="A808" s="16">
        <v>927</v>
      </c>
      <c r="B808" s="14" t="s">
        <v>929</v>
      </c>
      <c r="C808" s="24">
        <v>3</v>
      </c>
      <c r="D808" s="18" t="s">
        <v>34</v>
      </c>
      <c r="E808" s="18" t="s">
        <v>4</v>
      </c>
      <c r="F808" s="24" t="s">
        <v>146</v>
      </c>
      <c r="G808" s="91" t="str">
        <f t="shared" si="12"/>
        <v>DEV GIRLS</v>
      </c>
    </row>
    <row r="809" spans="1:7">
      <c r="A809" s="16">
        <v>928</v>
      </c>
      <c r="B809" s="15" t="s">
        <v>930</v>
      </c>
      <c r="C809" s="18">
        <v>3</v>
      </c>
      <c r="D809" s="18" t="s">
        <v>34</v>
      </c>
      <c r="E809" s="18" t="s">
        <v>4</v>
      </c>
      <c r="F809" s="24" t="s">
        <v>146</v>
      </c>
      <c r="G809" s="91" t="str">
        <f t="shared" si="12"/>
        <v>DEV GIRLS</v>
      </c>
    </row>
    <row r="810" spans="1:7">
      <c r="A810" s="16">
        <v>929</v>
      </c>
      <c r="B810" s="15" t="s">
        <v>931</v>
      </c>
      <c r="C810" s="18">
        <v>4</v>
      </c>
      <c r="D810" s="18" t="s">
        <v>34</v>
      </c>
      <c r="E810" s="18" t="s">
        <v>4</v>
      </c>
      <c r="F810" s="24" t="s">
        <v>146</v>
      </c>
      <c r="G810" s="91" t="str">
        <f t="shared" si="12"/>
        <v>DEV GIRLS</v>
      </c>
    </row>
    <row r="811" spans="1:7">
      <c r="A811" s="16">
        <v>930</v>
      </c>
      <c r="B811" s="15" t="s">
        <v>932</v>
      </c>
      <c r="C811" s="18">
        <v>4</v>
      </c>
      <c r="D811" s="18" t="s">
        <v>34</v>
      </c>
      <c r="E811" s="18" t="s">
        <v>4</v>
      </c>
      <c r="F811" s="24" t="s">
        <v>146</v>
      </c>
      <c r="G811" s="91" t="str">
        <f t="shared" si="12"/>
        <v>DEV GIRLS</v>
      </c>
    </row>
    <row r="812" spans="1:7">
      <c r="A812" s="16">
        <v>931</v>
      </c>
      <c r="B812" s="15" t="s">
        <v>933</v>
      </c>
      <c r="C812" s="18">
        <v>4</v>
      </c>
      <c r="D812" s="18" t="s">
        <v>34</v>
      </c>
      <c r="E812" s="18" t="s">
        <v>4</v>
      </c>
      <c r="F812" s="24" t="s">
        <v>146</v>
      </c>
      <c r="G812" s="91" t="str">
        <f t="shared" si="12"/>
        <v>DEV GIRLS</v>
      </c>
    </row>
    <row r="813" spans="1:7">
      <c r="A813" s="16">
        <v>932</v>
      </c>
      <c r="B813" s="14" t="s">
        <v>934</v>
      </c>
      <c r="C813" s="24">
        <v>4</v>
      </c>
      <c r="D813" s="18" t="s">
        <v>34</v>
      </c>
      <c r="E813" s="18" t="s">
        <v>4</v>
      </c>
      <c r="F813" s="24" t="s">
        <v>146</v>
      </c>
      <c r="G813" s="91" t="str">
        <f t="shared" si="12"/>
        <v>DEV GIRLS</v>
      </c>
    </row>
    <row r="814" spans="1:7">
      <c r="A814" s="16">
        <v>933</v>
      </c>
      <c r="B814" s="15" t="s">
        <v>935</v>
      </c>
      <c r="C814" s="18">
        <v>4</v>
      </c>
      <c r="D814" s="18" t="s">
        <v>34</v>
      </c>
      <c r="E814" s="18" t="s">
        <v>4</v>
      </c>
      <c r="F814" s="24" t="s">
        <v>146</v>
      </c>
      <c r="G814" s="91" t="str">
        <f t="shared" si="12"/>
        <v>DEV GIRLS</v>
      </c>
    </row>
    <row r="815" spans="1:7">
      <c r="A815" s="16">
        <v>934</v>
      </c>
      <c r="B815" s="15" t="s">
        <v>936</v>
      </c>
      <c r="C815" s="18">
        <v>1</v>
      </c>
      <c r="D815" s="18" t="s">
        <v>34</v>
      </c>
      <c r="E815" s="18" t="s">
        <v>5</v>
      </c>
      <c r="F815" s="18" t="s">
        <v>146</v>
      </c>
      <c r="G815" s="91" t="str">
        <f t="shared" si="12"/>
        <v>DEV BOYS</v>
      </c>
    </row>
    <row r="816" spans="1:7">
      <c r="A816" s="16">
        <v>935</v>
      </c>
      <c r="B816" s="15" t="s">
        <v>937</v>
      </c>
      <c r="C816" s="18">
        <v>2</v>
      </c>
      <c r="D816" s="18" t="s">
        <v>34</v>
      </c>
      <c r="E816" s="18" t="s">
        <v>5</v>
      </c>
      <c r="F816" s="24" t="s">
        <v>146</v>
      </c>
      <c r="G816" s="91" t="str">
        <f t="shared" si="12"/>
        <v>DEV BOYS</v>
      </c>
    </row>
    <row r="817" spans="1:7">
      <c r="A817" s="16">
        <v>936</v>
      </c>
      <c r="B817" s="15" t="s">
        <v>938</v>
      </c>
      <c r="C817" s="18">
        <v>2</v>
      </c>
      <c r="D817" s="18" t="s">
        <v>34</v>
      </c>
      <c r="E817" s="18" t="s">
        <v>5</v>
      </c>
      <c r="F817" s="18" t="s">
        <v>146</v>
      </c>
      <c r="G817" s="91" t="str">
        <f t="shared" si="12"/>
        <v>DEV BOYS</v>
      </c>
    </row>
    <row r="818" spans="1:7">
      <c r="A818" s="16">
        <v>937</v>
      </c>
      <c r="B818" s="15" t="s">
        <v>939</v>
      </c>
      <c r="C818" s="18">
        <v>2</v>
      </c>
      <c r="D818" s="18" t="s">
        <v>34</v>
      </c>
      <c r="E818" s="18" t="s">
        <v>5</v>
      </c>
      <c r="F818" s="18" t="s">
        <v>146</v>
      </c>
      <c r="G818" s="91" t="str">
        <f t="shared" si="12"/>
        <v>DEV BOYS</v>
      </c>
    </row>
    <row r="819" spans="1:7">
      <c r="A819" s="16">
        <v>938</v>
      </c>
      <c r="B819" s="14" t="s">
        <v>940</v>
      </c>
      <c r="C819" s="24">
        <v>2</v>
      </c>
      <c r="D819" s="18" t="s">
        <v>34</v>
      </c>
      <c r="E819" s="18" t="s">
        <v>5</v>
      </c>
      <c r="F819" s="24" t="s">
        <v>146</v>
      </c>
      <c r="G819" s="91" t="str">
        <f t="shared" si="12"/>
        <v>DEV BOYS</v>
      </c>
    </row>
    <row r="820" spans="1:7">
      <c r="A820" s="16">
        <v>939</v>
      </c>
      <c r="B820" s="15" t="s">
        <v>941</v>
      </c>
      <c r="C820" s="18">
        <v>2</v>
      </c>
      <c r="D820" s="18" t="s">
        <v>34</v>
      </c>
      <c r="E820" s="18" t="s">
        <v>5</v>
      </c>
      <c r="F820" s="24" t="s">
        <v>146</v>
      </c>
      <c r="G820" s="91" t="str">
        <f t="shared" si="12"/>
        <v>DEV BOYS</v>
      </c>
    </row>
    <row r="821" spans="1:7">
      <c r="A821" s="16">
        <v>940</v>
      </c>
      <c r="B821" s="15" t="s">
        <v>942</v>
      </c>
      <c r="C821" s="18">
        <v>4</v>
      </c>
      <c r="D821" s="18" t="s">
        <v>34</v>
      </c>
      <c r="E821" s="18" t="s">
        <v>5</v>
      </c>
      <c r="F821" s="18" t="s">
        <v>146</v>
      </c>
      <c r="G821" s="91" t="str">
        <f t="shared" si="12"/>
        <v>DEV BOYS</v>
      </c>
    </row>
    <row r="822" spans="1:7">
      <c r="A822" s="16">
        <v>941</v>
      </c>
      <c r="B822" s="15" t="s">
        <v>943</v>
      </c>
      <c r="C822" s="18">
        <v>4</v>
      </c>
      <c r="D822" s="18" t="s">
        <v>34</v>
      </c>
      <c r="E822" s="18" t="s">
        <v>5</v>
      </c>
      <c r="F822" s="24" t="s">
        <v>146</v>
      </c>
      <c r="G822" s="91" t="str">
        <f t="shared" si="12"/>
        <v>DEV BOYS</v>
      </c>
    </row>
    <row r="823" spans="1:7">
      <c r="A823" s="16">
        <v>942</v>
      </c>
      <c r="B823" s="15" t="s">
        <v>944</v>
      </c>
      <c r="C823" s="18">
        <v>4</v>
      </c>
      <c r="D823" s="18" t="s">
        <v>34</v>
      </c>
      <c r="E823" s="18" t="s">
        <v>5</v>
      </c>
      <c r="F823" s="18" t="s">
        <v>146</v>
      </c>
      <c r="G823" s="91" t="str">
        <f t="shared" si="12"/>
        <v>DEV BOYS</v>
      </c>
    </row>
    <row r="824" spans="1:7">
      <c r="A824" s="16">
        <v>943</v>
      </c>
      <c r="B824" s="15" t="s">
        <v>945</v>
      </c>
      <c r="C824" s="18">
        <v>4</v>
      </c>
      <c r="D824" s="18" t="s">
        <v>34</v>
      </c>
      <c r="E824" s="18" t="s">
        <v>5</v>
      </c>
      <c r="F824" s="24" t="s">
        <v>146</v>
      </c>
      <c r="G824" s="91" t="str">
        <f t="shared" si="12"/>
        <v>DEV BOYS</v>
      </c>
    </row>
    <row r="825" spans="1:7">
      <c r="A825" s="16">
        <v>944</v>
      </c>
      <c r="B825" s="15" t="s">
        <v>946</v>
      </c>
      <c r="C825" s="18">
        <v>5</v>
      </c>
      <c r="D825" s="18" t="s">
        <v>34</v>
      </c>
      <c r="E825" s="18" t="s">
        <v>4</v>
      </c>
      <c r="F825" s="24" t="s">
        <v>21</v>
      </c>
      <c r="G825" s="91" t="str">
        <f t="shared" si="12"/>
        <v>JV GIRLS</v>
      </c>
    </row>
    <row r="826" spans="1:7">
      <c r="A826" s="16">
        <v>945</v>
      </c>
      <c r="B826" s="15" t="s">
        <v>947</v>
      </c>
      <c r="C826" s="18">
        <v>5</v>
      </c>
      <c r="D826" s="18" t="s">
        <v>34</v>
      </c>
      <c r="E826" s="18" t="s">
        <v>4</v>
      </c>
      <c r="F826" s="24" t="s">
        <v>21</v>
      </c>
      <c r="G826" s="91" t="str">
        <f t="shared" si="12"/>
        <v>JV GIRLS</v>
      </c>
    </row>
    <row r="827" spans="1:7">
      <c r="A827" s="16">
        <v>946</v>
      </c>
      <c r="B827" s="15" t="s">
        <v>948</v>
      </c>
      <c r="C827" s="18">
        <v>5</v>
      </c>
      <c r="D827" s="18" t="s">
        <v>34</v>
      </c>
      <c r="E827" s="18" t="s">
        <v>4</v>
      </c>
      <c r="F827" s="24" t="s">
        <v>21</v>
      </c>
      <c r="G827" s="91" t="str">
        <f t="shared" si="12"/>
        <v>JV GIRLS</v>
      </c>
    </row>
    <row r="828" spans="1:7">
      <c r="A828" s="16">
        <v>947</v>
      </c>
      <c r="B828" s="15" t="s">
        <v>949</v>
      </c>
      <c r="C828" s="18">
        <v>5</v>
      </c>
      <c r="D828" s="18" t="s">
        <v>34</v>
      </c>
      <c r="E828" s="18" t="s">
        <v>4</v>
      </c>
      <c r="F828" s="24" t="s">
        <v>21</v>
      </c>
      <c r="G828" s="91" t="str">
        <f t="shared" ref="G828:G891" si="13">+IF(AND(C828&lt;5,E828="F")=TRUE,"DEV GIRLS",IF(AND(C828&lt;5,E828="M")=TRUE,"DEV BOYS",IF(AND(C828&lt;7,E828="F")=TRUE,"JV GIRLS",IF(AND(C828&lt;7,E828="M")=TRUE,"JV BOYS",IF(AND(C828&lt;9,E828="F")=TRUE,"VARSITY GIRLS",IF(AND(C828&lt;9,E828="M")=TRUE,"VARSITY BOYS",0))))))</f>
        <v>JV GIRLS</v>
      </c>
    </row>
    <row r="829" spans="1:7">
      <c r="A829" s="16">
        <v>948</v>
      </c>
      <c r="B829" s="15" t="s">
        <v>950</v>
      </c>
      <c r="C829" s="18">
        <v>6</v>
      </c>
      <c r="D829" s="18" t="s">
        <v>34</v>
      </c>
      <c r="E829" s="18" t="s">
        <v>4</v>
      </c>
      <c r="F829" s="24" t="s">
        <v>21</v>
      </c>
      <c r="G829" s="91" t="str">
        <f t="shared" si="13"/>
        <v>JV GIRLS</v>
      </c>
    </row>
    <row r="830" spans="1:7">
      <c r="A830" s="16">
        <v>949</v>
      </c>
      <c r="B830" s="15" t="s">
        <v>951</v>
      </c>
      <c r="C830" s="18">
        <v>6</v>
      </c>
      <c r="D830" s="18" t="s">
        <v>34</v>
      </c>
      <c r="E830" s="18" t="s">
        <v>4</v>
      </c>
      <c r="F830" s="18" t="s">
        <v>21</v>
      </c>
      <c r="G830" s="91" t="str">
        <f t="shared" si="13"/>
        <v>JV GIRLS</v>
      </c>
    </row>
    <row r="831" spans="1:7">
      <c r="A831" s="16">
        <v>950</v>
      </c>
      <c r="B831" s="15" t="s">
        <v>952</v>
      </c>
      <c r="C831" s="18">
        <v>5</v>
      </c>
      <c r="D831" s="18" t="s">
        <v>34</v>
      </c>
      <c r="E831" s="18" t="s">
        <v>5</v>
      </c>
      <c r="F831" s="18" t="s">
        <v>21</v>
      </c>
      <c r="G831" s="91" t="str">
        <f t="shared" si="13"/>
        <v>JV BOYS</v>
      </c>
    </row>
    <row r="832" spans="1:7">
      <c r="A832" s="16">
        <v>951</v>
      </c>
      <c r="B832" s="15" t="s">
        <v>953</v>
      </c>
      <c r="C832" s="18">
        <v>5</v>
      </c>
      <c r="D832" s="18" t="s">
        <v>34</v>
      </c>
      <c r="E832" s="18" t="s">
        <v>5</v>
      </c>
      <c r="F832" s="18" t="s">
        <v>21</v>
      </c>
      <c r="G832" s="91" t="str">
        <f t="shared" si="13"/>
        <v>JV BOYS</v>
      </c>
    </row>
    <row r="833" spans="1:10">
      <c r="A833" s="16">
        <v>952</v>
      </c>
      <c r="B833" s="15" t="s">
        <v>954</v>
      </c>
      <c r="C833" s="18">
        <v>5</v>
      </c>
      <c r="D833" s="18" t="s">
        <v>34</v>
      </c>
      <c r="E833" s="18" t="s">
        <v>5</v>
      </c>
      <c r="F833" s="24" t="s">
        <v>21</v>
      </c>
      <c r="G833" s="91" t="str">
        <f t="shared" si="13"/>
        <v>JV BOYS</v>
      </c>
    </row>
    <row r="834" spans="1:10">
      <c r="A834" s="16">
        <v>953</v>
      </c>
      <c r="B834" s="15" t="s">
        <v>955</v>
      </c>
      <c r="C834" s="18">
        <v>5</v>
      </c>
      <c r="D834" s="18" t="s">
        <v>34</v>
      </c>
      <c r="E834" s="18" t="s">
        <v>5</v>
      </c>
      <c r="F834" s="18" t="s">
        <v>21</v>
      </c>
      <c r="G834" s="91" t="str">
        <f t="shared" si="13"/>
        <v>JV BOYS</v>
      </c>
    </row>
    <row r="835" spans="1:10">
      <c r="A835" s="16">
        <v>954</v>
      </c>
      <c r="B835" s="15" t="s">
        <v>956</v>
      </c>
      <c r="C835" s="18">
        <v>5</v>
      </c>
      <c r="D835" s="18" t="s">
        <v>34</v>
      </c>
      <c r="E835" s="18" t="s">
        <v>5</v>
      </c>
      <c r="F835" s="24" t="s">
        <v>21</v>
      </c>
      <c r="G835" s="91" t="str">
        <f t="shared" si="13"/>
        <v>JV BOYS</v>
      </c>
    </row>
    <row r="836" spans="1:10">
      <c r="A836" s="16">
        <v>955</v>
      </c>
      <c r="B836" s="15" t="s">
        <v>957</v>
      </c>
      <c r="C836" s="18">
        <v>5</v>
      </c>
      <c r="D836" s="18" t="s">
        <v>34</v>
      </c>
      <c r="E836" s="18" t="s">
        <v>5</v>
      </c>
      <c r="F836" s="24" t="s">
        <v>21</v>
      </c>
      <c r="G836" s="91" t="str">
        <f t="shared" si="13"/>
        <v>JV BOYS</v>
      </c>
    </row>
    <row r="837" spans="1:10">
      <c r="A837" s="16">
        <v>956</v>
      </c>
      <c r="B837" s="15" t="s">
        <v>958</v>
      </c>
      <c r="C837" s="18">
        <v>6</v>
      </c>
      <c r="D837" s="18" t="s">
        <v>34</v>
      </c>
      <c r="E837" s="18" t="s">
        <v>5</v>
      </c>
      <c r="F837" s="24" t="s">
        <v>21</v>
      </c>
      <c r="G837" s="91" t="str">
        <f t="shared" si="13"/>
        <v>JV BOYS</v>
      </c>
    </row>
    <row r="838" spans="1:10">
      <c r="A838" s="16">
        <v>957</v>
      </c>
      <c r="B838" s="14" t="s">
        <v>959</v>
      </c>
      <c r="C838" s="24">
        <v>6</v>
      </c>
      <c r="D838" s="18" t="s">
        <v>34</v>
      </c>
      <c r="E838" s="18" t="s">
        <v>5</v>
      </c>
      <c r="F838" s="24" t="s">
        <v>21</v>
      </c>
      <c r="G838" s="91" t="str">
        <f t="shared" si="13"/>
        <v>JV BOYS</v>
      </c>
    </row>
    <row r="839" spans="1:10">
      <c r="A839" s="16">
        <v>958</v>
      </c>
      <c r="B839" s="15" t="s">
        <v>960</v>
      </c>
      <c r="C839" s="18">
        <v>7</v>
      </c>
      <c r="D839" s="18" t="s">
        <v>34</v>
      </c>
      <c r="E839" s="18" t="s">
        <v>4</v>
      </c>
      <c r="F839" s="18" t="s">
        <v>22</v>
      </c>
      <c r="G839" s="91" t="str">
        <f t="shared" si="13"/>
        <v>VARSITY GIRLS</v>
      </c>
    </row>
    <row r="840" spans="1:10">
      <c r="A840" s="16">
        <v>959</v>
      </c>
      <c r="B840" s="15" t="s">
        <v>961</v>
      </c>
      <c r="C840" s="18">
        <v>7</v>
      </c>
      <c r="D840" s="18" t="s">
        <v>34</v>
      </c>
      <c r="E840" s="18" t="s">
        <v>4</v>
      </c>
      <c r="F840" s="24" t="s">
        <v>22</v>
      </c>
      <c r="G840" s="91" t="str">
        <f t="shared" si="13"/>
        <v>VARSITY GIRLS</v>
      </c>
    </row>
    <row r="841" spans="1:10">
      <c r="A841" s="16">
        <v>960</v>
      </c>
      <c r="B841" s="15" t="s">
        <v>962</v>
      </c>
      <c r="C841" s="18">
        <v>7</v>
      </c>
      <c r="D841" s="18" t="s">
        <v>34</v>
      </c>
      <c r="E841" s="18" t="s">
        <v>4</v>
      </c>
      <c r="F841" s="24" t="s">
        <v>22</v>
      </c>
      <c r="G841" s="91" t="str">
        <f t="shared" si="13"/>
        <v>VARSITY GIRLS</v>
      </c>
    </row>
    <row r="842" spans="1:10">
      <c r="A842" s="16">
        <v>961</v>
      </c>
      <c r="B842" s="15" t="s">
        <v>963</v>
      </c>
      <c r="C842" s="18">
        <v>8</v>
      </c>
      <c r="D842" s="18" t="s">
        <v>34</v>
      </c>
      <c r="E842" s="18" t="s">
        <v>4</v>
      </c>
      <c r="F842" s="24" t="s">
        <v>22</v>
      </c>
      <c r="G842" s="91" t="str">
        <f t="shared" si="13"/>
        <v>VARSITY GIRLS</v>
      </c>
    </row>
    <row r="843" spans="1:10">
      <c r="A843" s="16">
        <v>962</v>
      </c>
      <c r="B843" s="15" t="s">
        <v>964</v>
      </c>
      <c r="C843" s="18">
        <v>8</v>
      </c>
      <c r="D843" s="18" t="s">
        <v>34</v>
      </c>
      <c r="E843" s="18" t="s">
        <v>4</v>
      </c>
      <c r="F843" s="18" t="s">
        <v>22</v>
      </c>
      <c r="G843" s="91" t="str">
        <f t="shared" si="13"/>
        <v>VARSITY GIRLS</v>
      </c>
      <c r="H843" s="27"/>
      <c r="J843" s="27"/>
    </row>
    <row r="844" spans="1:10">
      <c r="A844" s="16">
        <v>963</v>
      </c>
      <c r="B844" s="15" t="s">
        <v>965</v>
      </c>
      <c r="C844" s="18">
        <v>7</v>
      </c>
      <c r="D844" s="18" t="s">
        <v>34</v>
      </c>
      <c r="E844" s="18" t="s">
        <v>5</v>
      </c>
      <c r="F844" s="18" t="s">
        <v>22</v>
      </c>
      <c r="G844" s="91" t="str">
        <f t="shared" si="13"/>
        <v>VARSITY BOYS</v>
      </c>
      <c r="H844" s="27"/>
      <c r="J844" s="27"/>
    </row>
    <row r="845" spans="1:10">
      <c r="A845" s="16">
        <v>964</v>
      </c>
      <c r="B845" s="15" t="s">
        <v>966</v>
      </c>
      <c r="C845" s="18">
        <v>7</v>
      </c>
      <c r="D845" s="18" t="s">
        <v>34</v>
      </c>
      <c r="E845" s="18" t="s">
        <v>5</v>
      </c>
      <c r="F845" s="24" t="s">
        <v>22</v>
      </c>
      <c r="G845" s="91" t="str">
        <f t="shared" si="13"/>
        <v>VARSITY BOYS</v>
      </c>
      <c r="H845" s="27"/>
      <c r="J845" s="27"/>
    </row>
    <row r="846" spans="1:10">
      <c r="A846" s="16">
        <v>965</v>
      </c>
      <c r="B846" s="15" t="s">
        <v>967</v>
      </c>
      <c r="C846" s="18">
        <v>7</v>
      </c>
      <c r="D846" s="18" t="s">
        <v>34</v>
      </c>
      <c r="E846" s="18" t="s">
        <v>5</v>
      </c>
      <c r="F846" s="24" t="s">
        <v>22</v>
      </c>
      <c r="G846" s="91" t="str">
        <f t="shared" si="13"/>
        <v>VARSITY BOYS</v>
      </c>
      <c r="H846" s="27"/>
      <c r="J846" s="27"/>
    </row>
    <row r="847" spans="1:10">
      <c r="A847" s="16">
        <v>966</v>
      </c>
      <c r="B847" s="15" t="s">
        <v>968</v>
      </c>
      <c r="C847" s="18">
        <v>8</v>
      </c>
      <c r="D847" s="18" t="s">
        <v>34</v>
      </c>
      <c r="E847" s="18" t="s">
        <v>5</v>
      </c>
      <c r="F847" s="18" t="s">
        <v>22</v>
      </c>
      <c r="G847" s="91" t="str">
        <f t="shared" si="13"/>
        <v>VARSITY BOYS</v>
      </c>
      <c r="H847" s="27"/>
      <c r="J847" s="27"/>
    </row>
    <row r="848" spans="1:10">
      <c r="A848" s="16">
        <v>967</v>
      </c>
      <c r="B848" s="15" t="s">
        <v>969</v>
      </c>
      <c r="C848" s="18">
        <v>8</v>
      </c>
      <c r="D848" s="18" t="s">
        <v>34</v>
      </c>
      <c r="E848" s="18" t="s">
        <v>5</v>
      </c>
      <c r="F848" s="18" t="s">
        <v>22</v>
      </c>
      <c r="G848" s="91" t="str">
        <f t="shared" si="13"/>
        <v>VARSITY BOYS</v>
      </c>
      <c r="H848" s="27"/>
      <c r="J848" s="27"/>
    </row>
    <row r="849" spans="1:10">
      <c r="A849" s="16">
        <v>968</v>
      </c>
      <c r="B849" s="15" t="s">
        <v>970</v>
      </c>
      <c r="C849" s="18">
        <v>8</v>
      </c>
      <c r="D849" s="18" t="s">
        <v>34</v>
      </c>
      <c r="E849" s="18" t="s">
        <v>5</v>
      </c>
      <c r="F849" s="24" t="s">
        <v>22</v>
      </c>
      <c r="G849" s="91" t="str">
        <f t="shared" si="13"/>
        <v>VARSITY BOYS</v>
      </c>
      <c r="H849" s="27"/>
      <c r="J849" s="27"/>
    </row>
    <row r="850" spans="1:10">
      <c r="A850" s="16"/>
      <c r="B850" s="10"/>
      <c r="C850" s="16"/>
      <c r="D850" s="16"/>
      <c r="E850" s="16"/>
      <c r="F850" s="30"/>
      <c r="G850" s="91">
        <f t="shared" si="13"/>
        <v>0</v>
      </c>
    </row>
    <row r="851" spans="1:10">
      <c r="A851" s="16">
        <v>975</v>
      </c>
      <c r="B851" s="120" t="s">
        <v>971</v>
      </c>
      <c r="C851" s="20">
        <v>3</v>
      </c>
      <c r="D851" s="16" t="s">
        <v>36</v>
      </c>
      <c r="E851" s="20" t="s">
        <v>4</v>
      </c>
      <c r="F851" s="121" t="s">
        <v>146</v>
      </c>
      <c r="G851" s="91" t="str">
        <f t="shared" si="13"/>
        <v>DEV GIRLS</v>
      </c>
    </row>
    <row r="852" spans="1:10">
      <c r="A852" s="16">
        <v>976</v>
      </c>
      <c r="B852" s="120" t="s">
        <v>972</v>
      </c>
      <c r="C852" s="20">
        <v>3</v>
      </c>
      <c r="D852" s="16" t="s">
        <v>36</v>
      </c>
      <c r="E852" s="20" t="s">
        <v>4</v>
      </c>
      <c r="F852" s="121" t="s">
        <v>146</v>
      </c>
      <c r="G852" s="91" t="str">
        <f t="shared" si="13"/>
        <v>DEV GIRLS</v>
      </c>
      <c r="H852" s="27"/>
      <c r="J852" s="27"/>
    </row>
    <row r="853" spans="1:10">
      <c r="A853" s="16">
        <v>977</v>
      </c>
      <c r="B853" s="120" t="s">
        <v>973</v>
      </c>
      <c r="C853" s="20">
        <v>3</v>
      </c>
      <c r="D853" s="16" t="s">
        <v>36</v>
      </c>
      <c r="E853" s="20" t="s">
        <v>4</v>
      </c>
      <c r="F853" s="121" t="s">
        <v>146</v>
      </c>
      <c r="G853" s="91" t="str">
        <f t="shared" si="13"/>
        <v>DEV GIRLS</v>
      </c>
    </row>
    <row r="854" spans="1:10">
      <c r="A854" s="16">
        <v>978</v>
      </c>
      <c r="B854" s="120" t="s">
        <v>974</v>
      </c>
      <c r="C854" s="20">
        <v>3</v>
      </c>
      <c r="D854" s="16" t="s">
        <v>36</v>
      </c>
      <c r="E854" s="121" t="s">
        <v>4</v>
      </c>
      <c r="F854" s="121" t="s">
        <v>146</v>
      </c>
      <c r="G854" s="91" t="str">
        <f t="shared" si="13"/>
        <v>DEV GIRLS</v>
      </c>
    </row>
    <row r="855" spans="1:10">
      <c r="A855" s="16">
        <v>979</v>
      </c>
      <c r="B855" s="120" t="s">
        <v>975</v>
      </c>
      <c r="C855" s="122">
        <v>3</v>
      </c>
      <c r="D855" s="16" t="s">
        <v>36</v>
      </c>
      <c r="E855" s="122" t="s">
        <v>5</v>
      </c>
      <c r="F855" s="121" t="s">
        <v>146</v>
      </c>
      <c r="G855" s="91" t="str">
        <f t="shared" si="13"/>
        <v>DEV BOYS</v>
      </c>
    </row>
    <row r="856" spans="1:10">
      <c r="A856" s="16">
        <v>980</v>
      </c>
      <c r="B856" s="120" t="s">
        <v>976</v>
      </c>
      <c r="C856" s="20">
        <v>3</v>
      </c>
      <c r="D856" s="16" t="s">
        <v>36</v>
      </c>
      <c r="E856" s="20" t="s">
        <v>5</v>
      </c>
      <c r="F856" s="121" t="s">
        <v>146</v>
      </c>
      <c r="G856" s="91" t="str">
        <f t="shared" si="13"/>
        <v>DEV BOYS</v>
      </c>
    </row>
    <row r="857" spans="1:10">
      <c r="A857" s="16">
        <v>981</v>
      </c>
      <c r="B857" s="120" t="s">
        <v>977</v>
      </c>
      <c r="C857" s="20">
        <v>4</v>
      </c>
      <c r="D857" s="16" t="s">
        <v>36</v>
      </c>
      <c r="E857" s="20" t="s">
        <v>5</v>
      </c>
      <c r="F857" s="121" t="s">
        <v>146</v>
      </c>
      <c r="G857" s="91" t="str">
        <f t="shared" si="13"/>
        <v>DEV BOYS</v>
      </c>
    </row>
    <row r="858" spans="1:10">
      <c r="A858" s="16">
        <v>982</v>
      </c>
      <c r="B858" s="120" t="s">
        <v>978</v>
      </c>
      <c r="C858" s="20">
        <v>4</v>
      </c>
      <c r="D858" s="16" t="s">
        <v>36</v>
      </c>
      <c r="E858" s="20" t="s">
        <v>5</v>
      </c>
      <c r="F858" s="121" t="s">
        <v>146</v>
      </c>
      <c r="G858" s="91" t="str">
        <f t="shared" si="13"/>
        <v>DEV BOYS</v>
      </c>
    </row>
    <row r="859" spans="1:10">
      <c r="A859" s="16">
        <v>983</v>
      </c>
      <c r="B859" s="120" t="s">
        <v>979</v>
      </c>
      <c r="C859" s="20">
        <v>4</v>
      </c>
      <c r="D859" s="16" t="s">
        <v>36</v>
      </c>
      <c r="E859" s="20" t="s">
        <v>5</v>
      </c>
      <c r="F859" s="121" t="s">
        <v>146</v>
      </c>
      <c r="G859" s="91" t="str">
        <f t="shared" si="13"/>
        <v>DEV BOYS</v>
      </c>
    </row>
    <row r="860" spans="1:10">
      <c r="A860" s="16">
        <v>984</v>
      </c>
      <c r="B860" s="120" t="s">
        <v>980</v>
      </c>
      <c r="C860" s="20">
        <v>4</v>
      </c>
      <c r="D860" s="16" t="s">
        <v>36</v>
      </c>
      <c r="E860" s="121" t="s">
        <v>4</v>
      </c>
      <c r="F860" s="121" t="s">
        <v>146</v>
      </c>
      <c r="G860" s="91" t="str">
        <f t="shared" si="13"/>
        <v>DEV GIRLS</v>
      </c>
    </row>
    <row r="861" spans="1:10">
      <c r="A861" s="16">
        <v>985</v>
      </c>
      <c r="B861" s="120" t="s">
        <v>981</v>
      </c>
      <c r="C861" s="122">
        <v>4</v>
      </c>
      <c r="D861" s="16" t="s">
        <v>36</v>
      </c>
      <c r="E861" s="122" t="s">
        <v>4</v>
      </c>
      <c r="F861" s="121" t="s">
        <v>146</v>
      </c>
      <c r="G861" s="91" t="str">
        <f t="shared" si="13"/>
        <v>DEV GIRLS</v>
      </c>
      <c r="H861" s="27"/>
      <c r="J861" s="27"/>
    </row>
    <row r="862" spans="1:10">
      <c r="A862" s="16">
        <v>986</v>
      </c>
      <c r="B862" s="120" t="s">
        <v>982</v>
      </c>
      <c r="C862" s="20">
        <v>4</v>
      </c>
      <c r="D862" s="16" t="s">
        <v>36</v>
      </c>
      <c r="E862" s="20" t="s">
        <v>4</v>
      </c>
      <c r="F862" s="121" t="s">
        <v>146</v>
      </c>
      <c r="G862" s="91" t="str">
        <f t="shared" si="13"/>
        <v>DEV GIRLS</v>
      </c>
    </row>
    <row r="863" spans="1:10">
      <c r="A863" s="16">
        <v>987</v>
      </c>
      <c r="B863" s="120" t="s">
        <v>983</v>
      </c>
      <c r="C863" s="20">
        <v>4</v>
      </c>
      <c r="D863" s="16" t="s">
        <v>36</v>
      </c>
      <c r="E863" s="20" t="s">
        <v>4</v>
      </c>
      <c r="F863" s="121" t="s">
        <v>146</v>
      </c>
      <c r="G863" s="91" t="str">
        <f t="shared" si="13"/>
        <v>DEV GIRLS</v>
      </c>
    </row>
    <row r="864" spans="1:10">
      <c r="A864" s="16">
        <v>988</v>
      </c>
      <c r="B864" s="120" t="s">
        <v>984</v>
      </c>
      <c r="C864" s="20">
        <v>4</v>
      </c>
      <c r="D864" s="16" t="s">
        <v>36</v>
      </c>
      <c r="E864" s="20" t="s">
        <v>4</v>
      </c>
      <c r="F864" s="121" t="s">
        <v>146</v>
      </c>
      <c r="G864" s="91" t="str">
        <f t="shared" si="13"/>
        <v>DEV GIRLS</v>
      </c>
    </row>
    <row r="865" spans="1:7">
      <c r="A865" s="16">
        <v>989</v>
      </c>
      <c r="B865" s="120" t="s">
        <v>985</v>
      </c>
      <c r="C865" s="122">
        <v>4</v>
      </c>
      <c r="D865" s="16" t="s">
        <v>36</v>
      </c>
      <c r="E865" s="122" t="s">
        <v>4</v>
      </c>
      <c r="F865" s="121" t="s">
        <v>146</v>
      </c>
      <c r="G865" s="91" t="str">
        <f t="shared" si="13"/>
        <v>DEV GIRLS</v>
      </c>
    </row>
    <row r="866" spans="1:7">
      <c r="A866" s="16">
        <v>990</v>
      </c>
      <c r="B866" s="120" t="s">
        <v>986</v>
      </c>
      <c r="C866" s="20">
        <v>5</v>
      </c>
      <c r="D866" s="16" t="s">
        <v>36</v>
      </c>
      <c r="E866" s="20" t="s">
        <v>4</v>
      </c>
      <c r="F866" s="121" t="s">
        <v>21</v>
      </c>
      <c r="G866" s="91" t="str">
        <f t="shared" si="13"/>
        <v>JV GIRLS</v>
      </c>
    </row>
    <row r="867" spans="1:7">
      <c r="A867" s="16">
        <v>991</v>
      </c>
      <c r="B867" s="120" t="s">
        <v>987</v>
      </c>
      <c r="C867" s="20">
        <v>5</v>
      </c>
      <c r="D867" s="16" t="s">
        <v>36</v>
      </c>
      <c r="E867" s="20" t="s">
        <v>4</v>
      </c>
      <c r="F867" s="121" t="s">
        <v>21</v>
      </c>
      <c r="G867" s="91" t="str">
        <f t="shared" si="13"/>
        <v>JV GIRLS</v>
      </c>
    </row>
    <row r="868" spans="1:7">
      <c r="A868" s="16">
        <v>992</v>
      </c>
      <c r="B868" s="120" t="s">
        <v>988</v>
      </c>
      <c r="C868" s="20">
        <v>5</v>
      </c>
      <c r="D868" s="16" t="s">
        <v>36</v>
      </c>
      <c r="E868" s="20" t="s">
        <v>4</v>
      </c>
      <c r="F868" s="121" t="s">
        <v>21</v>
      </c>
      <c r="G868" s="91" t="str">
        <f t="shared" si="13"/>
        <v>JV GIRLS</v>
      </c>
    </row>
    <row r="869" spans="1:7">
      <c r="A869" s="16">
        <v>993</v>
      </c>
      <c r="B869" s="120" t="s">
        <v>989</v>
      </c>
      <c r="C869" s="20">
        <v>5</v>
      </c>
      <c r="D869" s="16" t="s">
        <v>36</v>
      </c>
      <c r="E869" s="20" t="s">
        <v>5</v>
      </c>
      <c r="F869" s="121" t="s">
        <v>21</v>
      </c>
      <c r="G869" s="91" t="str">
        <f t="shared" si="13"/>
        <v>JV BOYS</v>
      </c>
    </row>
    <row r="870" spans="1:7">
      <c r="A870" s="16">
        <v>994</v>
      </c>
      <c r="B870" s="120" t="s">
        <v>990</v>
      </c>
      <c r="C870" s="20">
        <v>5</v>
      </c>
      <c r="D870" s="16" t="s">
        <v>36</v>
      </c>
      <c r="E870" s="121" t="s">
        <v>5</v>
      </c>
      <c r="F870" s="121" t="s">
        <v>21</v>
      </c>
      <c r="G870" s="91" t="str">
        <f t="shared" si="13"/>
        <v>JV BOYS</v>
      </c>
    </row>
    <row r="871" spans="1:7">
      <c r="A871" s="16">
        <v>995</v>
      </c>
      <c r="B871" s="120" t="s">
        <v>991</v>
      </c>
      <c r="C871" s="20">
        <v>5</v>
      </c>
      <c r="D871" s="16" t="s">
        <v>36</v>
      </c>
      <c r="E871" s="20" t="s">
        <v>5</v>
      </c>
      <c r="F871" s="121" t="s">
        <v>21</v>
      </c>
      <c r="G871" s="91" t="str">
        <f t="shared" si="13"/>
        <v>JV BOYS</v>
      </c>
    </row>
    <row r="872" spans="1:7">
      <c r="A872" s="16">
        <v>996</v>
      </c>
      <c r="B872" s="120" t="s">
        <v>992</v>
      </c>
      <c r="C872" s="122">
        <v>5</v>
      </c>
      <c r="D872" s="16" t="s">
        <v>36</v>
      </c>
      <c r="E872" s="122" t="s">
        <v>5</v>
      </c>
      <c r="F872" s="121" t="s">
        <v>21</v>
      </c>
      <c r="G872" s="91" t="str">
        <f t="shared" si="13"/>
        <v>JV BOYS</v>
      </c>
    </row>
    <row r="873" spans="1:7">
      <c r="A873" s="16">
        <v>997</v>
      </c>
      <c r="B873" s="120" t="s">
        <v>993</v>
      </c>
      <c r="C873" s="20">
        <v>5</v>
      </c>
      <c r="D873" s="16" t="s">
        <v>36</v>
      </c>
      <c r="E873" s="20" t="s">
        <v>5</v>
      </c>
      <c r="F873" s="121" t="s">
        <v>21</v>
      </c>
      <c r="G873" s="91" t="str">
        <f t="shared" si="13"/>
        <v>JV BOYS</v>
      </c>
    </row>
    <row r="874" spans="1:7">
      <c r="A874" s="16">
        <v>998</v>
      </c>
      <c r="B874" s="120" t="s">
        <v>994</v>
      </c>
      <c r="C874" s="122">
        <v>5</v>
      </c>
      <c r="D874" s="16" t="s">
        <v>36</v>
      </c>
      <c r="E874" s="122" t="s">
        <v>5</v>
      </c>
      <c r="F874" s="121" t="s">
        <v>21</v>
      </c>
      <c r="G874" s="91" t="str">
        <f t="shared" si="13"/>
        <v>JV BOYS</v>
      </c>
    </row>
    <row r="875" spans="1:7">
      <c r="A875" s="16">
        <v>999</v>
      </c>
      <c r="B875" s="120" t="s">
        <v>995</v>
      </c>
      <c r="C875" s="20">
        <v>6</v>
      </c>
      <c r="D875" s="16" t="s">
        <v>36</v>
      </c>
      <c r="E875" s="121" t="s">
        <v>4</v>
      </c>
      <c r="F875" s="121" t="s">
        <v>21</v>
      </c>
      <c r="G875" s="91" t="str">
        <f t="shared" si="13"/>
        <v>JV GIRLS</v>
      </c>
    </row>
    <row r="876" spans="1:7">
      <c r="A876" s="16">
        <v>1000</v>
      </c>
      <c r="B876" s="120" t="s">
        <v>996</v>
      </c>
      <c r="C876" s="20">
        <v>6</v>
      </c>
      <c r="D876" s="16" t="s">
        <v>36</v>
      </c>
      <c r="E876" s="121" t="s">
        <v>4</v>
      </c>
      <c r="F876" s="121" t="s">
        <v>21</v>
      </c>
      <c r="G876" s="91" t="str">
        <f t="shared" si="13"/>
        <v>JV GIRLS</v>
      </c>
    </row>
    <row r="877" spans="1:7">
      <c r="A877" s="16">
        <v>1001</v>
      </c>
      <c r="B877" s="120" t="s">
        <v>997</v>
      </c>
      <c r="C877" s="20">
        <v>6</v>
      </c>
      <c r="D877" s="16" t="s">
        <v>36</v>
      </c>
      <c r="E877" s="20" t="s">
        <v>4</v>
      </c>
      <c r="F877" s="121" t="s">
        <v>21</v>
      </c>
      <c r="G877" s="91" t="str">
        <f t="shared" si="13"/>
        <v>JV GIRLS</v>
      </c>
    </row>
    <row r="878" spans="1:7">
      <c r="A878" s="16">
        <v>1002</v>
      </c>
      <c r="B878" s="120" t="s">
        <v>998</v>
      </c>
      <c r="C878" s="20">
        <v>6</v>
      </c>
      <c r="D878" s="16" t="s">
        <v>36</v>
      </c>
      <c r="E878" s="121" t="s">
        <v>4</v>
      </c>
      <c r="F878" s="121" t="s">
        <v>21</v>
      </c>
      <c r="G878" s="91" t="str">
        <f t="shared" si="13"/>
        <v>JV GIRLS</v>
      </c>
    </row>
    <row r="879" spans="1:7">
      <c r="A879" s="16">
        <v>1003</v>
      </c>
      <c r="B879" s="120" t="s">
        <v>999</v>
      </c>
      <c r="C879" s="20">
        <v>6</v>
      </c>
      <c r="D879" s="16" t="s">
        <v>36</v>
      </c>
      <c r="E879" s="20" t="s">
        <v>4</v>
      </c>
      <c r="F879" s="121" t="s">
        <v>21</v>
      </c>
      <c r="G879" s="91" t="str">
        <f t="shared" si="13"/>
        <v>JV GIRLS</v>
      </c>
    </row>
    <row r="880" spans="1:7">
      <c r="A880" s="16">
        <v>1004</v>
      </c>
      <c r="B880" s="120" t="s">
        <v>1000</v>
      </c>
      <c r="C880" s="20">
        <v>6</v>
      </c>
      <c r="D880" s="16" t="s">
        <v>36</v>
      </c>
      <c r="E880" s="20" t="s">
        <v>5</v>
      </c>
      <c r="F880" s="121" t="s">
        <v>21</v>
      </c>
      <c r="G880" s="91" t="str">
        <f t="shared" si="13"/>
        <v>JV BOYS</v>
      </c>
    </row>
    <row r="881" spans="1:7">
      <c r="A881" s="16">
        <v>1005</v>
      </c>
      <c r="B881" s="120" t="s">
        <v>1001</v>
      </c>
      <c r="C881" s="20">
        <v>6</v>
      </c>
      <c r="D881" s="16" t="s">
        <v>36</v>
      </c>
      <c r="E881" s="20" t="s">
        <v>5</v>
      </c>
      <c r="F881" s="121" t="s">
        <v>21</v>
      </c>
      <c r="G881" s="91" t="str">
        <f t="shared" si="13"/>
        <v>JV BOYS</v>
      </c>
    </row>
    <row r="882" spans="1:7">
      <c r="A882" s="16">
        <v>1006</v>
      </c>
      <c r="B882" s="120" t="s">
        <v>1002</v>
      </c>
      <c r="C882" s="20">
        <v>7</v>
      </c>
      <c r="D882" s="16" t="s">
        <v>36</v>
      </c>
      <c r="E882" s="20" t="s">
        <v>5</v>
      </c>
      <c r="F882" s="121" t="s">
        <v>22</v>
      </c>
      <c r="G882" s="91" t="str">
        <f t="shared" si="13"/>
        <v>VARSITY BOYS</v>
      </c>
    </row>
    <row r="883" spans="1:7">
      <c r="A883" s="16">
        <v>1007</v>
      </c>
      <c r="B883" s="120" t="s">
        <v>1003</v>
      </c>
      <c r="C883" s="20">
        <v>7</v>
      </c>
      <c r="D883" s="16" t="s">
        <v>36</v>
      </c>
      <c r="E883" s="20" t="s">
        <v>5</v>
      </c>
      <c r="F883" s="121" t="s">
        <v>22</v>
      </c>
      <c r="G883" s="91" t="str">
        <f t="shared" si="13"/>
        <v>VARSITY BOYS</v>
      </c>
    </row>
    <row r="884" spans="1:7">
      <c r="A884" s="16">
        <v>1008</v>
      </c>
      <c r="B884" s="120" t="s">
        <v>1004</v>
      </c>
      <c r="C884" s="20">
        <v>8</v>
      </c>
      <c r="D884" s="16" t="s">
        <v>36</v>
      </c>
      <c r="E884" s="20" t="s">
        <v>5</v>
      </c>
      <c r="F884" s="121" t="s">
        <v>22</v>
      </c>
      <c r="G884" s="91" t="str">
        <f t="shared" si="13"/>
        <v>VARSITY BOYS</v>
      </c>
    </row>
    <row r="885" spans="1:7">
      <c r="A885" s="16">
        <v>1009</v>
      </c>
      <c r="B885" s="120" t="s">
        <v>1005</v>
      </c>
      <c r="C885" s="122">
        <v>4</v>
      </c>
      <c r="D885" s="16" t="s">
        <v>36</v>
      </c>
      <c r="E885" s="122" t="s">
        <v>5</v>
      </c>
      <c r="F885" s="121" t="s">
        <v>22</v>
      </c>
      <c r="G885" s="91" t="str">
        <f t="shared" si="13"/>
        <v>DEV BOYS</v>
      </c>
    </row>
    <row r="886" spans="1:7">
      <c r="A886" s="16">
        <v>1010</v>
      </c>
      <c r="B886" s="120" t="s">
        <v>1091</v>
      </c>
      <c r="C886" s="122">
        <v>6</v>
      </c>
      <c r="D886" s="16" t="s">
        <v>36</v>
      </c>
      <c r="E886" s="122" t="s">
        <v>4</v>
      </c>
      <c r="F886" s="121" t="s">
        <v>21</v>
      </c>
      <c r="G886" s="91" t="str">
        <f t="shared" si="13"/>
        <v>JV GIRLS</v>
      </c>
    </row>
    <row r="887" spans="1:7">
      <c r="A887" s="16">
        <v>1011</v>
      </c>
      <c r="B887" s="120" t="s">
        <v>1092</v>
      </c>
      <c r="C887" s="122">
        <v>6</v>
      </c>
      <c r="D887" s="16" t="s">
        <v>36</v>
      </c>
      <c r="E887" s="122" t="s">
        <v>4</v>
      </c>
      <c r="F887" s="121" t="s">
        <v>21</v>
      </c>
      <c r="G887" s="91" t="str">
        <f t="shared" si="13"/>
        <v>JV GIRLS</v>
      </c>
    </row>
    <row r="888" spans="1:7">
      <c r="A888" s="16">
        <v>1012</v>
      </c>
      <c r="B888" s="120" t="s">
        <v>1093</v>
      </c>
      <c r="C888" s="122">
        <v>6</v>
      </c>
      <c r="D888" s="16" t="s">
        <v>36</v>
      </c>
      <c r="E888" s="122" t="s">
        <v>4</v>
      </c>
      <c r="F888" s="121" t="s">
        <v>21</v>
      </c>
      <c r="G888" s="91" t="str">
        <f t="shared" si="13"/>
        <v>JV GIRLS</v>
      </c>
    </row>
    <row r="889" spans="1:7">
      <c r="A889" s="16">
        <v>1013</v>
      </c>
      <c r="B889" s="123" t="s">
        <v>1098</v>
      </c>
      <c r="C889" s="28">
        <v>1</v>
      </c>
      <c r="D889" s="28" t="s">
        <v>36</v>
      </c>
      <c r="E889" s="28" t="s">
        <v>4</v>
      </c>
      <c r="F889" s="28" t="s">
        <v>146</v>
      </c>
      <c r="G889" s="91" t="str">
        <f t="shared" si="13"/>
        <v>DEV GIRLS</v>
      </c>
    </row>
    <row r="890" spans="1:7">
      <c r="A890" s="16">
        <v>1015</v>
      </c>
      <c r="B890" s="124" t="s">
        <v>1006</v>
      </c>
      <c r="C890" s="18">
        <v>3</v>
      </c>
      <c r="D890" s="125" t="s">
        <v>1007</v>
      </c>
      <c r="E890" s="125" t="s">
        <v>1008</v>
      </c>
      <c r="F890" s="126" t="s">
        <v>146</v>
      </c>
      <c r="G890" s="91" t="str">
        <f t="shared" si="13"/>
        <v>DEV GIRLS</v>
      </c>
    </row>
    <row r="891" spans="1:7" ht="15">
      <c r="A891" s="16">
        <v>1016</v>
      </c>
      <c r="B891" s="127" t="s">
        <v>1009</v>
      </c>
      <c r="C891" s="18">
        <v>4</v>
      </c>
      <c r="D891" s="125" t="s">
        <v>1007</v>
      </c>
      <c r="E891" s="125" t="s">
        <v>1008</v>
      </c>
      <c r="F891" s="126" t="s">
        <v>146</v>
      </c>
      <c r="G891" s="91" t="str">
        <f t="shared" si="13"/>
        <v>DEV GIRLS</v>
      </c>
    </row>
    <row r="892" spans="1:7">
      <c r="A892" s="16">
        <v>1017</v>
      </c>
      <c r="B892" s="128" t="s">
        <v>1010</v>
      </c>
      <c r="C892" s="18">
        <v>4</v>
      </c>
      <c r="D892" s="125" t="s">
        <v>1007</v>
      </c>
      <c r="E892" s="125" t="s">
        <v>1011</v>
      </c>
      <c r="F892" s="126" t="s">
        <v>146</v>
      </c>
      <c r="G892" s="91" t="str">
        <f t="shared" ref="G892:G955" si="14">+IF(AND(C892&lt;5,E892="F")=TRUE,"DEV GIRLS",IF(AND(C892&lt;5,E892="M")=TRUE,"DEV BOYS",IF(AND(C892&lt;7,E892="F")=TRUE,"JV GIRLS",IF(AND(C892&lt;7,E892="M")=TRUE,"JV BOYS",IF(AND(C892&lt;9,E892="F")=TRUE,"VARSITY GIRLS",IF(AND(C892&lt;9,E892="M")=TRUE,"VARSITY BOYS",0))))))</f>
        <v>DEV BOYS</v>
      </c>
    </row>
    <row r="893" spans="1:7">
      <c r="A893" s="16">
        <v>1018</v>
      </c>
      <c r="B893" s="129" t="s">
        <v>1012</v>
      </c>
      <c r="C893" s="18">
        <v>4</v>
      </c>
      <c r="D893" s="125" t="s">
        <v>1007</v>
      </c>
      <c r="E893" s="125" t="s">
        <v>1011</v>
      </c>
      <c r="F893" s="126" t="s">
        <v>146</v>
      </c>
      <c r="G893" s="91" t="str">
        <f t="shared" si="14"/>
        <v>DEV BOYS</v>
      </c>
    </row>
    <row r="894" spans="1:7">
      <c r="A894" s="16">
        <v>1019</v>
      </c>
      <c r="B894" s="124" t="s">
        <v>1013</v>
      </c>
      <c r="C894" s="18">
        <v>4</v>
      </c>
      <c r="D894" s="125" t="s">
        <v>1007</v>
      </c>
      <c r="E894" s="125" t="s">
        <v>1011</v>
      </c>
      <c r="F894" s="126" t="s">
        <v>146</v>
      </c>
      <c r="G894" s="91" t="str">
        <f t="shared" si="14"/>
        <v>DEV BOYS</v>
      </c>
    </row>
    <row r="895" spans="1:7" ht="13.5" thickBot="1">
      <c r="A895" s="16">
        <v>1020</v>
      </c>
      <c r="B895" s="129" t="s">
        <v>1014</v>
      </c>
      <c r="C895" s="18">
        <v>6</v>
      </c>
      <c r="D895" s="125" t="s">
        <v>1007</v>
      </c>
      <c r="E895" s="125" t="s">
        <v>1008</v>
      </c>
      <c r="F895" s="126" t="s">
        <v>1015</v>
      </c>
      <c r="G895" s="91" t="str">
        <f t="shared" si="14"/>
        <v>JV GIRLS</v>
      </c>
    </row>
    <row r="896" spans="1:7" ht="13.5" thickBot="1">
      <c r="A896" s="16">
        <v>1021</v>
      </c>
      <c r="B896" s="130" t="s">
        <v>1016</v>
      </c>
      <c r="C896" s="18">
        <v>6</v>
      </c>
      <c r="D896" s="125" t="s">
        <v>1007</v>
      </c>
      <c r="E896" s="125" t="s">
        <v>1008</v>
      </c>
      <c r="F896" s="125" t="s">
        <v>1015</v>
      </c>
      <c r="G896" s="91" t="str">
        <f t="shared" si="14"/>
        <v>JV GIRLS</v>
      </c>
    </row>
    <row r="897" spans="1:7" ht="15">
      <c r="A897" s="16">
        <v>1022</v>
      </c>
      <c r="B897" s="127" t="s">
        <v>1017</v>
      </c>
      <c r="C897" s="18">
        <v>6</v>
      </c>
      <c r="D897" s="125" t="s">
        <v>1007</v>
      </c>
      <c r="E897" s="125" t="s">
        <v>1011</v>
      </c>
      <c r="F897" s="125" t="s">
        <v>1015</v>
      </c>
      <c r="G897" s="91" t="str">
        <f t="shared" si="14"/>
        <v>JV BOYS</v>
      </c>
    </row>
    <row r="898" spans="1:7">
      <c r="A898" s="16">
        <v>1023</v>
      </c>
      <c r="B898" s="124" t="s">
        <v>1018</v>
      </c>
      <c r="C898" s="18">
        <v>6</v>
      </c>
      <c r="D898" s="125" t="s">
        <v>1007</v>
      </c>
      <c r="E898" s="125" t="s">
        <v>1011</v>
      </c>
      <c r="F898" s="125" t="s">
        <v>1015</v>
      </c>
      <c r="G898" s="91" t="str">
        <f t="shared" si="14"/>
        <v>JV BOYS</v>
      </c>
    </row>
    <row r="899" spans="1:7">
      <c r="A899" s="16">
        <v>1024</v>
      </c>
      <c r="B899" s="124" t="s">
        <v>1019</v>
      </c>
      <c r="C899" s="18">
        <v>7</v>
      </c>
      <c r="D899" s="125" t="s">
        <v>1007</v>
      </c>
      <c r="E899" s="125" t="s">
        <v>1011</v>
      </c>
      <c r="F899" s="126" t="s">
        <v>1020</v>
      </c>
      <c r="G899" s="91" t="str">
        <f t="shared" si="14"/>
        <v>VARSITY BOYS</v>
      </c>
    </row>
    <row r="900" spans="1:7">
      <c r="A900" s="16">
        <v>1025</v>
      </c>
      <c r="B900" s="124" t="s">
        <v>1021</v>
      </c>
      <c r="C900" s="18">
        <v>8</v>
      </c>
      <c r="D900" s="125" t="s">
        <v>1007</v>
      </c>
      <c r="E900" s="125" t="s">
        <v>1011</v>
      </c>
      <c r="F900" s="126" t="s">
        <v>1020</v>
      </c>
      <c r="G900" s="91" t="str">
        <f t="shared" si="14"/>
        <v>VARSITY BOYS</v>
      </c>
    </row>
    <row r="901" spans="1:7">
      <c r="A901" s="16"/>
      <c r="B901" s="97"/>
      <c r="C901" s="20"/>
      <c r="D901" s="16"/>
      <c r="E901" s="20"/>
      <c r="F901" s="20"/>
      <c r="G901" s="91">
        <f t="shared" si="14"/>
        <v>0</v>
      </c>
    </row>
    <row r="902" spans="1:7">
      <c r="A902" s="16">
        <v>1035</v>
      </c>
      <c r="B902" s="29" t="s">
        <v>1022</v>
      </c>
      <c r="C902" s="18">
        <v>3</v>
      </c>
      <c r="D902" s="18" t="s">
        <v>24</v>
      </c>
      <c r="E902" s="18" t="s">
        <v>4</v>
      </c>
      <c r="F902" s="18" t="s">
        <v>146</v>
      </c>
      <c r="G902" s="91" t="str">
        <f t="shared" si="14"/>
        <v>DEV GIRLS</v>
      </c>
    </row>
    <row r="903" spans="1:7">
      <c r="A903" s="16">
        <v>1036</v>
      </c>
      <c r="B903" s="29" t="s">
        <v>1023</v>
      </c>
      <c r="C903" s="18">
        <v>3</v>
      </c>
      <c r="D903" s="18" t="s">
        <v>24</v>
      </c>
      <c r="E903" s="18" t="s">
        <v>4</v>
      </c>
      <c r="F903" s="18" t="s">
        <v>146</v>
      </c>
      <c r="G903" s="91" t="str">
        <f t="shared" si="14"/>
        <v>DEV GIRLS</v>
      </c>
    </row>
    <row r="904" spans="1:7">
      <c r="A904" s="16">
        <v>1037</v>
      </c>
      <c r="B904" s="77" t="s">
        <v>1024</v>
      </c>
      <c r="C904" s="18">
        <v>3</v>
      </c>
      <c r="D904" s="18" t="s">
        <v>24</v>
      </c>
      <c r="E904" s="18" t="s">
        <v>4</v>
      </c>
      <c r="F904" s="18" t="s">
        <v>146</v>
      </c>
      <c r="G904" s="91" t="str">
        <f t="shared" si="14"/>
        <v>DEV GIRLS</v>
      </c>
    </row>
    <row r="905" spans="1:7">
      <c r="A905" s="16">
        <v>1038</v>
      </c>
      <c r="B905" s="131" t="s">
        <v>1025</v>
      </c>
      <c r="C905" s="18">
        <v>4</v>
      </c>
      <c r="D905" s="18" t="s">
        <v>24</v>
      </c>
      <c r="E905" s="18" t="s">
        <v>4</v>
      </c>
      <c r="F905" s="18" t="s">
        <v>146</v>
      </c>
      <c r="G905" s="91" t="str">
        <f t="shared" si="14"/>
        <v>DEV GIRLS</v>
      </c>
    </row>
    <row r="906" spans="1:7">
      <c r="A906" s="16">
        <v>1039</v>
      </c>
      <c r="B906" s="29" t="s">
        <v>1026</v>
      </c>
      <c r="C906" s="18">
        <v>4</v>
      </c>
      <c r="D906" s="18" t="s">
        <v>24</v>
      </c>
      <c r="E906" s="18" t="s">
        <v>4</v>
      </c>
      <c r="F906" s="18" t="s">
        <v>146</v>
      </c>
      <c r="G906" s="91" t="str">
        <f t="shared" si="14"/>
        <v>DEV GIRLS</v>
      </c>
    </row>
    <row r="907" spans="1:7">
      <c r="A907" s="16">
        <v>1040</v>
      </c>
      <c r="B907" s="132" t="s">
        <v>1027</v>
      </c>
      <c r="C907" s="18">
        <v>4</v>
      </c>
      <c r="D907" s="18" t="s">
        <v>24</v>
      </c>
      <c r="E907" s="18" t="s">
        <v>4</v>
      </c>
      <c r="F907" s="18" t="s">
        <v>146</v>
      </c>
      <c r="G907" s="91" t="str">
        <f t="shared" si="14"/>
        <v>DEV GIRLS</v>
      </c>
    </row>
    <row r="908" spans="1:7">
      <c r="A908" s="16">
        <v>1041</v>
      </c>
      <c r="B908" s="29" t="s">
        <v>1028</v>
      </c>
      <c r="C908" s="18">
        <v>4</v>
      </c>
      <c r="D908" s="18" t="s">
        <v>24</v>
      </c>
      <c r="E908" s="18" t="s">
        <v>4</v>
      </c>
      <c r="F908" s="18" t="s">
        <v>146</v>
      </c>
      <c r="G908" s="91" t="str">
        <f t="shared" si="14"/>
        <v>DEV GIRLS</v>
      </c>
    </row>
    <row r="909" spans="1:7">
      <c r="A909" s="16">
        <v>1042</v>
      </c>
      <c r="B909" s="29" t="s">
        <v>1029</v>
      </c>
      <c r="C909" s="18">
        <v>4</v>
      </c>
      <c r="D909" s="18" t="s">
        <v>24</v>
      </c>
      <c r="E909" s="18" t="s">
        <v>4</v>
      </c>
      <c r="F909" s="18" t="s">
        <v>146</v>
      </c>
      <c r="G909" s="91" t="str">
        <f t="shared" si="14"/>
        <v>DEV GIRLS</v>
      </c>
    </row>
    <row r="910" spans="1:7">
      <c r="A910" s="16">
        <v>1043</v>
      </c>
      <c r="B910" s="29" t="s">
        <v>1030</v>
      </c>
      <c r="C910" s="18">
        <v>4</v>
      </c>
      <c r="D910" s="18" t="s">
        <v>24</v>
      </c>
      <c r="E910" s="18" t="s">
        <v>4</v>
      </c>
      <c r="F910" s="18" t="s">
        <v>146</v>
      </c>
      <c r="G910" s="91" t="str">
        <f t="shared" si="14"/>
        <v>DEV GIRLS</v>
      </c>
    </row>
    <row r="911" spans="1:7">
      <c r="A911" s="16">
        <v>1044</v>
      </c>
      <c r="B911" s="29" t="s">
        <v>1031</v>
      </c>
      <c r="C911" s="18">
        <v>3</v>
      </c>
      <c r="D911" s="18" t="s">
        <v>24</v>
      </c>
      <c r="E911" s="18" t="s">
        <v>5</v>
      </c>
      <c r="F911" s="18" t="s">
        <v>146</v>
      </c>
      <c r="G911" s="91" t="str">
        <f t="shared" si="14"/>
        <v>DEV BOYS</v>
      </c>
    </row>
    <row r="912" spans="1:7">
      <c r="A912" s="16">
        <v>1045</v>
      </c>
      <c r="B912" s="29" t="s">
        <v>418</v>
      </c>
      <c r="C912" s="18">
        <v>3</v>
      </c>
      <c r="D912" s="18" t="s">
        <v>24</v>
      </c>
      <c r="E912" s="18" t="s">
        <v>5</v>
      </c>
      <c r="F912" s="18" t="s">
        <v>146</v>
      </c>
      <c r="G912" s="91" t="str">
        <f t="shared" si="14"/>
        <v>DEV BOYS</v>
      </c>
    </row>
    <row r="913" spans="1:7">
      <c r="A913" s="16">
        <v>1046</v>
      </c>
      <c r="B913" s="29" t="s">
        <v>1032</v>
      </c>
      <c r="C913" s="18">
        <v>3</v>
      </c>
      <c r="D913" s="18" t="s">
        <v>24</v>
      </c>
      <c r="E913" s="18" t="s">
        <v>5</v>
      </c>
      <c r="F913" s="18" t="s">
        <v>146</v>
      </c>
      <c r="G913" s="91" t="str">
        <f t="shared" si="14"/>
        <v>DEV BOYS</v>
      </c>
    </row>
    <row r="914" spans="1:7">
      <c r="A914" s="16">
        <v>1047</v>
      </c>
      <c r="B914" s="29" t="s">
        <v>1033</v>
      </c>
      <c r="C914" s="18">
        <v>3</v>
      </c>
      <c r="D914" s="18" t="s">
        <v>24</v>
      </c>
      <c r="E914" s="18" t="s">
        <v>5</v>
      </c>
      <c r="F914" s="18" t="s">
        <v>146</v>
      </c>
      <c r="G914" s="91" t="str">
        <f t="shared" si="14"/>
        <v>DEV BOYS</v>
      </c>
    </row>
    <row r="915" spans="1:7">
      <c r="A915" s="16">
        <v>1048</v>
      </c>
      <c r="B915" s="132" t="s">
        <v>1034</v>
      </c>
      <c r="C915" s="18">
        <v>3</v>
      </c>
      <c r="D915" s="18" t="s">
        <v>24</v>
      </c>
      <c r="E915" s="18" t="s">
        <v>5</v>
      </c>
      <c r="F915" s="18" t="s">
        <v>146</v>
      </c>
      <c r="G915" s="91" t="str">
        <f t="shared" si="14"/>
        <v>DEV BOYS</v>
      </c>
    </row>
    <row r="916" spans="1:7">
      <c r="A916" s="16">
        <v>1049</v>
      </c>
      <c r="B916" s="132" t="s">
        <v>1035</v>
      </c>
      <c r="C916" s="18">
        <v>3</v>
      </c>
      <c r="D916" s="18" t="s">
        <v>24</v>
      </c>
      <c r="E916" s="18" t="s">
        <v>5</v>
      </c>
      <c r="F916" s="18" t="s">
        <v>146</v>
      </c>
      <c r="G916" s="91" t="str">
        <f t="shared" si="14"/>
        <v>DEV BOYS</v>
      </c>
    </row>
    <row r="917" spans="1:7">
      <c r="A917" s="16">
        <v>1050</v>
      </c>
      <c r="B917" s="29" t="s">
        <v>1036</v>
      </c>
      <c r="C917" s="18">
        <v>4</v>
      </c>
      <c r="D917" s="18" t="s">
        <v>24</v>
      </c>
      <c r="E917" s="18" t="s">
        <v>5</v>
      </c>
      <c r="F917" s="18" t="s">
        <v>146</v>
      </c>
      <c r="G917" s="91" t="str">
        <f t="shared" si="14"/>
        <v>DEV BOYS</v>
      </c>
    </row>
    <row r="918" spans="1:7">
      <c r="A918" s="16">
        <v>1051</v>
      </c>
      <c r="B918" s="29" t="s">
        <v>1037</v>
      </c>
      <c r="C918" s="18">
        <v>4</v>
      </c>
      <c r="D918" s="18" t="s">
        <v>24</v>
      </c>
      <c r="E918" s="18" t="s">
        <v>5</v>
      </c>
      <c r="F918" s="18" t="s">
        <v>146</v>
      </c>
      <c r="G918" s="91" t="str">
        <f t="shared" si="14"/>
        <v>DEV BOYS</v>
      </c>
    </row>
    <row r="919" spans="1:7">
      <c r="A919" s="16">
        <v>1052</v>
      </c>
      <c r="B919" s="29" t="s">
        <v>1038</v>
      </c>
      <c r="C919" s="18">
        <v>4</v>
      </c>
      <c r="D919" s="18" t="s">
        <v>24</v>
      </c>
      <c r="E919" s="18" t="s">
        <v>5</v>
      </c>
      <c r="F919" s="18" t="s">
        <v>146</v>
      </c>
      <c r="G919" s="91" t="str">
        <f t="shared" si="14"/>
        <v>DEV BOYS</v>
      </c>
    </row>
    <row r="920" spans="1:7">
      <c r="A920" s="16">
        <v>1053</v>
      </c>
      <c r="B920" s="29" t="s">
        <v>1039</v>
      </c>
      <c r="C920" s="18">
        <v>5</v>
      </c>
      <c r="D920" s="18" t="s">
        <v>24</v>
      </c>
      <c r="E920" s="18" t="s">
        <v>4</v>
      </c>
      <c r="F920" s="18" t="s">
        <v>21</v>
      </c>
      <c r="G920" s="91" t="str">
        <f t="shared" si="14"/>
        <v>JV GIRLS</v>
      </c>
    </row>
    <row r="921" spans="1:7">
      <c r="A921" s="16">
        <v>1054</v>
      </c>
      <c r="B921" s="29" t="s">
        <v>1040</v>
      </c>
      <c r="C921" s="18">
        <v>5</v>
      </c>
      <c r="D921" s="18" t="s">
        <v>24</v>
      </c>
      <c r="E921" s="18" t="s">
        <v>4</v>
      </c>
      <c r="F921" s="18" t="s">
        <v>21</v>
      </c>
      <c r="G921" s="91" t="str">
        <f t="shared" si="14"/>
        <v>JV GIRLS</v>
      </c>
    </row>
    <row r="922" spans="1:7">
      <c r="A922" s="16">
        <v>1055</v>
      </c>
      <c r="B922" s="29" t="s">
        <v>1041</v>
      </c>
      <c r="C922" s="18">
        <v>5</v>
      </c>
      <c r="D922" s="18" t="s">
        <v>24</v>
      </c>
      <c r="E922" s="18" t="s">
        <v>4</v>
      </c>
      <c r="F922" s="18" t="s">
        <v>21</v>
      </c>
      <c r="G922" s="91" t="str">
        <f t="shared" si="14"/>
        <v>JV GIRLS</v>
      </c>
    </row>
    <row r="923" spans="1:7">
      <c r="A923" s="16">
        <v>1056</v>
      </c>
      <c r="B923" s="29" t="s">
        <v>1042</v>
      </c>
      <c r="C923" s="24">
        <v>5</v>
      </c>
      <c r="D923" s="18" t="s">
        <v>24</v>
      </c>
      <c r="E923" s="24" t="s">
        <v>4</v>
      </c>
      <c r="F923" s="18" t="s">
        <v>21</v>
      </c>
      <c r="G923" s="91" t="str">
        <f t="shared" si="14"/>
        <v>JV GIRLS</v>
      </c>
    </row>
    <row r="924" spans="1:7">
      <c r="A924" s="16">
        <v>1057</v>
      </c>
      <c r="B924" s="29" t="s">
        <v>1043</v>
      </c>
      <c r="C924" s="18">
        <v>5</v>
      </c>
      <c r="D924" s="18" t="s">
        <v>24</v>
      </c>
      <c r="E924" s="18" t="s">
        <v>4</v>
      </c>
      <c r="F924" s="18" t="s">
        <v>21</v>
      </c>
      <c r="G924" s="91" t="str">
        <f t="shared" si="14"/>
        <v>JV GIRLS</v>
      </c>
    </row>
    <row r="925" spans="1:7" ht="14.1" customHeight="1">
      <c r="A925" s="16">
        <v>1058</v>
      </c>
      <c r="B925" s="29" t="s">
        <v>1044</v>
      </c>
      <c r="C925" s="18">
        <v>5</v>
      </c>
      <c r="D925" s="18" t="s">
        <v>24</v>
      </c>
      <c r="E925" s="18" t="s">
        <v>4</v>
      </c>
      <c r="F925" s="18" t="s">
        <v>21</v>
      </c>
      <c r="G925" s="91" t="str">
        <f t="shared" si="14"/>
        <v>JV GIRLS</v>
      </c>
    </row>
    <row r="926" spans="1:7" ht="14.1" customHeight="1">
      <c r="A926" s="16">
        <v>1059</v>
      </c>
      <c r="B926" s="29" t="s">
        <v>1045</v>
      </c>
      <c r="C926" s="18">
        <v>5</v>
      </c>
      <c r="D926" s="18" t="s">
        <v>24</v>
      </c>
      <c r="E926" s="18" t="s">
        <v>4</v>
      </c>
      <c r="F926" s="18" t="s">
        <v>21</v>
      </c>
      <c r="G926" s="91" t="str">
        <f t="shared" si="14"/>
        <v>JV GIRLS</v>
      </c>
    </row>
    <row r="927" spans="1:7" ht="14.1" customHeight="1">
      <c r="A927" s="16">
        <v>1060</v>
      </c>
      <c r="B927" s="132" t="s">
        <v>1046</v>
      </c>
      <c r="C927" s="18">
        <v>5</v>
      </c>
      <c r="D927" s="18" t="s">
        <v>24</v>
      </c>
      <c r="E927" s="18" t="s">
        <v>4</v>
      </c>
      <c r="F927" s="18" t="s">
        <v>21</v>
      </c>
      <c r="G927" s="91" t="str">
        <f t="shared" si="14"/>
        <v>JV GIRLS</v>
      </c>
    </row>
    <row r="928" spans="1:7" ht="14.1" customHeight="1">
      <c r="A928" s="16">
        <v>1061</v>
      </c>
      <c r="B928" s="132" t="s">
        <v>1047</v>
      </c>
      <c r="C928" s="18">
        <v>5</v>
      </c>
      <c r="D928" s="18" t="s">
        <v>24</v>
      </c>
      <c r="E928" s="18" t="s">
        <v>4</v>
      </c>
      <c r="F928" s="18" t="s">
        <v>21</v>
      </c>
      <c r="G928" s="91" t="str">
        <f t="shared" si="14"/>
        <v>JV GIRLS</v>
      </c>
    </row>
    <row r="929" spans="1:7" ht="14.1" customHeight="1">
      <c r="A929" s="16">
        <v>1062</v>
      </c>
      <c r="B929" s="29" t="s">
        <v>1048</v>
      </c>
      <c r="C929" s="24">
        <v>6</v>
      </c>
      <c r="D929" s="18" t="s">
        <v>24</v>
      </c>
      <c r="E929" s="24" t="s">
        <v>4</v>
      </c>
      <c r="F929" s="18" t="s">
        <v>21</v>
      </c>
      <c r="G929" s="91" t="str">
        <f t="shared" si="14"/>
        <v>JV GIRLS</v>
      </c>
    </row>
    <row r="930" spans="1:7" ht="14.1" customHeight="1">
      <c r="A930" s="16">
        <v>1063</v>
      </c>
      <c r="B930" s="29" t="s">
        <v>1049</v>
      </c>
      <c r="C930" s="18">
        <v>6</v>
      </c>
      <c r="D930" s="18" t="s">
        <v>24</v>
      </c>
      <c r="E930" s="18" t="s">
        <v>4</v>
      </c>
      <c r="F930" s="18" t="s">
        <v>21</v>
      </c>
      <c r="G930" s="91" t="str">
        <f t="shared" si="14"/>
        <v>JV GIRLS</v>
      </c>
    </row>
    <row r="931" spans="1:7" ht="14.1" customHeight="1">
      <c r="A931" s="16">
        <v>1064</v>
      </c>
      <c r="B931" s="29" t="s">
        <v>1050</v>
      </c>
      <c r="C931" s="18">
        <v>5</v>
      </c>
      <c r="D931" s="18" t="s">
        <v>24</v>
      </c>
      <c r="E931" s="18" t="s">
        <v>5</v>
      </c>
      <c r="F931" s="24" t="s">
        <v>21</v>
      </c>
      <c r="G931" s="91" t="str">
        <f t="shared" si="14"/>
        <v>JV BOYS</v>
      </c>
    </row>
    <row r="932" spans="1:7" ht="14.1" customHeight="1">
      <c r="A932" s="16">
        <v>1065</v>
      </c>
      <c r="B932" s="29" t="s">
        <v>1051</v>
      </c>
      <c r="C932" s="18">
        <v>5</v>
      </c>
      <c r="D932" s="18" t="s">
        <v>24</v>
      </c>
      <c r="E932" s="18" t="s">
        <v>5</v>
      </c>
      <c r="F932" s="18" t="s">
        <v>21</v>
      </c>
      <c r="G932" s="91" t="str">
        <f t="shared" si="14"/>
        <v>JV BOYS</v>
      </c>
    </row>
    <row r="933" spans="1:7" ht="14.1" customHeight="1">
      <c r="A933" s="16">
        <v>1066</v>
      </c>
      <c r="B933" s="29" t="s">
        <v>1052</v>
      </c>
      <c r="C933" s="18">
        <v>5</v>
      </c>
      <c r="D933" s="18" t="s">
        <v>24</v>
      </c>
      <c r="E933" s="18" t="s">
        <v>5</v>
      </c>
      <c r="F933" s="18" t="s">
        <v>21</v>
      </c>
      <c r="G933" s="91" t="str">
        <f t="shared" si="14"/>
        <v>JV BOYS</v>
      </c>
    </row>
    <row r="934" spans="1:7" ht="14.1" customHeight="1">
      <c r="A934" s="16">
        <v>1067</v>
      </c>
      <c r="B934" s="29" t="s">
        <v>1053</v>
      </c>
      <c r="C934" s="18">
        <v>5</v>
      </c>
      <c r="D934" s="18" t="s">
        <v>24</v>
      </c>
      <c r="E934" s="18" t="s">
        <v>5</v>
      </c>
      <c r="F934" s="18" t="s">
        <v>21</v>
      </c>
      <c r="G934" s="91" t="str">
        <f t="shared" si="14"/>
        <v>JV BOYS</v>
      </c>
    </row>
    <row r="935" spans="1:7" ht="14.1" customHeight="1">
      <c r="A935" s="16">
        <v>1068</v>
      </c>
      <c r="B935" s="29" t="s">
        <v>1054</v>
      </c>
      <c r="C935" s="24">
        <v>6</v>
      </c>
      <c r="D935" s="18" t="s">
        <v>24</v>
      </c>
      <c r="E935" s="24" t="s">
        <v>5</v>
      </c>
      <c r="F935" s="18" t="s">
        <v>21</v>
      </c>
      <c r="G935" s="91" t="str">
        <f t="shared" si="14"/>
        <v>JV BOYS</v>
      </c>
    </row>
    <row r="936" spans="1:7" ht="14.1" customHeight="1">
      <c r="A936" s="16">
        <v>1069</v>
      </c>
      <c r="B936" s="29" t="s">
        <v>1055</v>
      </c>
      <c r="C936" s="18">
        <v>6</v>
      </c>
      <c r="D936" s="18" t="s">
        <v>24</v>
      </c>
      <c r="E936" s="18" t="s">
        <v>5</v>
      </c>
      <c r="F936" s="18" t="s">
        <v>21</v>
      </c>
      <c r="G936" s="91" t="str">
        <f t="shared" si="14"/>
        <v>JV BOYS</v>
      </c>
    </row>
    <row r="937" spans="1:7" ht="14.1" customHeight="1">
      <c r="A937" s="16">
        <v>1070</v>
      </c>
      <c r="B937" s="132" t="s">
        <v>1056</v>
      </c>
      <c r="C937" s="18">
        <v>6</v>
      </c>
      <c r="D937" s="18" t="s">
        <v>24</v>
      </c>
      <c r="E937" s="18" t="s">
        <v>5</v>
      </c>
      <c r="F937" s="18" t="s">
        <v>21</v>
      </c>
      <c r="G937" s="91" t="str">
        <f t="shared" si="14"/>
        <v>JV BOYS</v>
      </c>
    </row>
    <row r="938" spans="1:7" ht="14.1" customHeight="1">
      <c r="A938" s="16">
        <v>1071</v>
      </c>
      <c r="B938" s="132" t="s">
        <v>1057</v>
      </c>
      <c r="C938" s="18">
        <v>6</v>
      </c>
      <c r="D938" s="18" t="s">
        <v>24</v>
      </c>
      <c r="E938" s="18" t="s">
        <v>5</v>
      </c>
      <c r="F938" s="18" t="s">
        <v>21</v>
      </c>
      <c r="G938" s="91" t="str">
        <f t="shared" si="14"/>
        <v>JV BOYS</v>
      </c>
    </row>
    <row r="939" spans="1:7" ht="14.1" customHeight="1">
      <c r="A939" s="16">
        <v>1072</v>
      </c>
      <c r="B939" s="29" t="s">
        <v>1058</v>
      </c>
      <c r="C939" s="18">
        <v>7</v>
      </c>
      <c r="D939" s="18" t="s">
        <v>24</v>
      </c>
      <c r="E939" s="18" t="s">
        <v>4</v>
      </c>
      <c r="F939" s="24" t="s">
        <v>22</v>
      </c>
      <c r="G939" s="91" t="str">
        <f t="shared" si="14"/>
        <v>VARSITY GIRLS</v>
      </c>
    </row>
    <row r="940" spans="1:7" ht="14.1" customHeight="1">
      <c r="A940" s="16">
        <v>1073</v>
      </c>
      <c r="B940" s="70" t="s">
        <v>1059</v>
      </c>
      <c r="C940" s="18">
        <v>7</v>
      </c>
      <c r="D940" s="18" t="s">
        <v>24</v>
      </c>
      <c r="E940" s="18" t="s">
        <v>4</v>
      </c>
      <c r="F940" s="24" t="s">
        <v>22</v>
      </c>
      <c r="G940" s="91" t="str">
        <f t="shared" si="14"/>
        <v>VARSITY GIRLS</v>
      </c>
    </row>
    <row r="941" spans="1:7" ht="14.1" customHeight="1">
      <c r="A941" s="16">
        <v>1074</v>
      </c>
      <c r="B941" s="29" t="s">
        <v>1060</v>
      </c>
      <c r="C941" s="18">
        <v>7</v>
      </c>
      <c r="D941" s="18" t="s">
        <v>24</v>
      </c>
      <c r="E941" s="18" t="s">
        <v>4</v>
      </c>
      <c r="F941" s="24" t="s">
        <v>22</v>
      </c>
      <c r="G941" s="91" t="str">
        <f t="shared" si="14"/>
        <v>VARSITY GIRLS</v>
      </c>
    </row>
    <row r="942" spans="1:7" ht="14.1" customHeight="1">
      <c r="A942" s="16">
        <v>1075</v>
      </c>
      <c r="B942" s="70" t="s">
        <v>1061</v>
      </c>
      <c r="C942" s="24">
        <v>7</v>
      </c>
      <c r="D942" s="18" t="s">
        <v>24</v>
      </c>
      <c r="E942" s="24" t="s">
        <v>4</v>
      </c>
      <c r="F942" s="24" t="s">
        <v>22</v>
      </c>
      <c r="G942" s="91" t="str">
        <f t="shared" si="14"/>
        <v>VARSITY GIRLS</v>
      </c>
    </row>
    <row r="943" spans="1:7" ht="14.1" customHeight="1">
      <c r="A943" s="16">
        <v>1076</v>
      </c>
      <c r="B943" s="70" t="s">
        <v>1062</v>
      </c>
      <c r="C943" s="18">
        <v>7</v>
      </c>
      <c r="D943" s="18" t="s">
        <v>24</v>
      </c>
      <c r="E943" s="18" t="s">
        <v>4</v>
      </c>
      <c r="F943" s="24" t="s">
        <v>22</v>
      </c>
      <c r="G943" s="91" t="str">
        <f t="shared" si="14"/>
        <v>VARSITY GIRLS</v>
      </c>
    </row>
    <row r="944" spans="1:7">
      <c r="A944" s="16">
        <v>1077</v>
      </c>
      <c r="B944" s="132" t="s">
        <v>1063</v>
      </c>
      <c r="C944" s="18">
        <v>7</v>
      </c>
      <c r="D944" s="18" t="s">
        <v>24</v>
      </c>
      <c r="E944" s="18" t="s">
        <v>4</v>
      </c>
      <c r="F944" s="24" t="s">
        <v>22</v>
      </c>
      <c r="G944" s="91" t="str">
        <f t="shared" si="14"/>
        <v>VARSITY GIRLS</v>
      </c>
    </row>
    <row r="945" spans="1:7">
      <c r="A945" s="16">
        <v>1078</v>
      </c>
      <c r="B945" s="132" t="s">
        <v>1064</v>
      </c>
      <c r="C945" s="18">
        <v>7</v>
      </c>
      <c r="D945" s="18" t="s">
        <v>24</v>
      </c>
      <c r="E945" s="18" t="s">
        <v>4</v>
      </c>
      <c r="F945" s="24" t="s">
        <v>22</v>
      </c>
      <c r="G945" s="91" t="str">
        <f t="shared" si="14"/>
        <v>VARSITY GIRLS</v>
      </c>
    </row>
    <row r="946" spans="1:7">
      <c r="A946" s="16">
        <v>1079</v>
      </c>
      <c r="B946" s="132" t="s">
        <v>1065</v>
      </c>
      <c r="C946" s="18">
        <v>7</v>
      </c>
      <c r="D946" s="18" t="s">
        <v>24</v>
      </c>
      <c r="E946" s="18" t="s">
        <v>4</v>
      </c>
      <c r="F946" s="24" t="s">
        <v>22</v>
      </c>
      <c r="G946" s="91" t="str">
        <f t="shared" si="14"/>
        <v>VARSITY GIRLS</v>
      </c>
    </row>
    <row r="947" spans="1:7">
      <c r="A947" s="16">
        <v>1080</v>
      </c>
      <c r="B947" s="132" t="s">
        <v>1066</v>
      </c>
      <c r="C947" s="18">
        <v>7</v>
      </c>
      <c r="D947" s="18" t="s">
        <v>24</v>
      </c>
      <c r="E947" s="18" t="s">
        <v>4</v>
      </c>
      <c r="F947" s="24" t="s">
        <v>22</v>
      </c>
      <c r="G947" s="91" t="str">
        <f t="shared" si="14"/>
        <v>VARSITY GIRLS</v>
      </c>
    </row>
    <row r="948" spans="1:7">
      <c r="A948" s="16">
        <v>1081</v>
      </c>
      <c r="B948" s="70" t="s">
        <v>1067</v>
      </c>
      <c r="C948" s="24">
        <v>8</v>
      </c>
      <c r="D948" s="18" t="s">
        <v>24</v>
      </c>
      <c r="E948" s="24" t="s">
        <v>4</v>
      </c>
      <c r="F948" s="24" t="s">
        <v>22</v>
      </c>
      <c r="G948" s="91" t="str">
        <f t="shared" si="14"/>
        <v>VARSITY GIRLS</v>
      </c>
    </row>
    <row r="949" spans="1:7">
      <c r="A949" s="16">
        <v>1082</v>
      </c>
      <c r="B949" s="70" t="s">
        <v>1068</v>
      </c>
      <c r="C949" s="24">
        <v>8</v>
      </c>
      <c r="D949" s="18" t="s">
        <v>24</v>
      </c>
      <c r="E949" s="24" t="s">
        <v>4</v>
      </c>
      <c r="F949" s="24" t="s">
        <v>22</v>
      </c>
      <c r="G949" s="91" t="str">
        <f t="shared" si="14"/>
        <v>VARSITY GIRLS</v>
      </c>
    </row>
    <row r="950" spans="1:7">
      <c r="A950" s="16">
        <v>1083</v>
      </c>
      <c r="B950" s="70" t="s">
        <v>1069</v>
      </c>
      <c r="C950" s="18">
        <v>8</v>
      </c>
      <c r="D950" s="18" t="s">
        <v>24</v>
      </c>
      <c r="E950" s="18" t="s">
        <v>4</v>
      </c>
      <c r="F950" s="24" t="s">
        <v>22</v>
      </c>
      <c r="G950" s="91" t="str">
        <f t="shared" si="14"/>
        <v>VARSITY GIRLS</v>
      </c>
    </row>
    <row r="951" spans="1:7">
      <c r="A951" s="16">
        <v>1084</v>
      </c>
      <c r="B951" s="70" t="s">
        <v>1070</v>
      </c>
      <c r="C951" s="18">
        <v>7</v>
      </c>
      <c r="D951" s="18" t="s">
        <v>24</v>
      </c>
      <c r="E951" s="18" t="s">
        <v>5</v>
      </c>
      <c r="F951" s="24" t="s">
        <v>22</v>
      </c>
      <c r="G951" s="91" t="str">
        <f t="shared" si="14"/>
        <v>VARSITY BOYS</v>
      </c>
    </row>
    <row r="952" spans="1:7">
      <c r="A952" s="16">
        <v>1085</v>
      </c>
      <c r="B952" s="29" t="s">
        <v>1071</v>
      </c>
      <c r="C952" s="18">
        <v>7</v>
      </c>
      <c r="D952" s="18" t="s">
        <v>24</v>
      </c>
      <c r="E952" s="18" t="s">
        <v>5</v>
      </c>
      <c r="F952" s="24" t="s">
        <v>22</v>
      </c>
      <c r="G952" s="91" t="str">
        <f t="shared" si="14"/>
        <v>VARSITY BOYS</v>
      </c>
    </row>
    <row r="953" spans="1:7">
      <c r="A953" s="16">
        <v>1086</v>
      </c>
      <c r="B953" s="70" t="s">
        <v>1072</v>
      </c>
      <c r="C953" s="18">
        <v>7</v>
      </c>
      <c r="D953" s="18" t="s">
        <v>24</v>
      </c>
      <c r="E953" s="18" t="s">
        <v>5</v>
      </c>
      <c r="F953" s="24" t="s">
        <v>22</v>
      </c>
      <c r="G953" s="91" t="str">
        <f t="shared" si="14"/>
        <v>VARSITY BOYS</v>
      </c>
    </row>
    <row r="954" spans="1:7">
      <c r="A954" s="16">
        <v>1087</v>
      </c>
      <c r="B954" s="70" t="s">
        <v>1073</v>
      </c>
      <c r="C954" s="18">
        <v>7</v>
      </c>
      <c r="D954" s="18" t="s">
        <v>24</v>
      </c>
      <c r="E954" s="18" t="s">
        <v>5</v>
      </c>
      <c r="F954" s="24" t="s">
        <v>22</v>
      </c>
      <c r="G954" s="91" t="str">
        <f t="shared" si="14"/>
        <v>VARSITY BOYS</v>
      </c>
    </row>
    <row r="955" spans="1:7">
      <c r="A955" s="16">
        <v>1088</v>
      </c>
      <c r="B955" s="29" t="s">
        <v>1074</v>
      </c>
      <c r="C955" s="18">
        <v>7</v>
      </c>
      <c r="D955" s="18" t="s">
        <v>24</v>
      </c>
      <c r="E955" s="18" t="s">
        <v>5</v>
      </c>
      <c r="F955" s="24" t="s">
        <v>22</v>
      </c>
      <c r="G955" s="91" t="str">
        <f t="shared" si="14"/>
        <v>VARSITY BOYS</v>
      </c>
    </row>
    <row r="956" spans="1:7">
      <c r="A956" s="16">
        <v>1089</v>
      </c>
      <c r="B956" s="29" t="s">
        <v>1075</v>
      </c>
      <c r="C956" s="18">
        <v>7</v>
      </c>
      <c r="D956" s="18" t="s">
        <v>24</v>
      </c>
      <c r="E956" s="18" t="s">
        <v>5</v>
      </c>
      <c r="F956" s="24" t="s">
        <v>22</v>
      </c>
      <c r="G956" s="91" t="str">
        <f t="shared" ref="G956:G1019" si="15">+IF(AND(C956&lt;5,E956="F")=TRUE,"DEV GIRLS",IF(AND(C956&lt;5,E956="M")=TRUE,"DEV BOYS",IF(AND(C956&lt;7,E956="F")=TRUE,"JV GIRLS",IF(AND(C956&lt;7,E956="M")=TRUE,"JV BOYS",IF(AND(C956&lt;9,E956="F")=TRUE,"VARSITY GIRLS",IF(AND(C956&lt;9,E956="M")=TRUE,"VARSITY BOYS",0))))))</f>
        <v>VARSITY BOYS</v>
      </c>
    </row>
    <row r="957" spans="1:7">
      <c r="A957" s="16">
        <v>1090</v>
      </c>
      <c r="B957" s="29" t="s">
        <v>1076</v>
      </c>
      <c r="C957" s="18">
        <v>7</v>
      </c>
      <c r="D957" s="18" t="s">
        <v>24</v>
      </c>
      <c r="E957" s="18" t="s">
        <v>5</v>
      </c>
      <c r="F957" s="24" t="s">
        <v>22</v>
      </c>
      <c r="G957" s="91" t="str">
        <f t="shared" si="15"/>
        <v>VARSITY BOYS</v>
      </c>
    </row>
    <row r="958" spans="1:7">
      <c r="A958" s="16">
        <v>1091</v>
      </c>
      <c r="B958" s="29" t="s">
        <v>1077</v>
      </c>
      <c r="C958" s="18">
        <v>7</v>
      </c>
      <c r="D958" s="18" t="s">
        <v>24</v>
      </c>
      <c r="E958" s="18" t="s">
        <v>5</v>
      </c>
      <c r="F958" s="24" t="s">
        <v>22</v>
      </c>
      <c r="G958" s="91" t="str">
        <f t="shared" si="15"/>
        <v>VARSITY BOYS</v>
      </c>
    </row>
    <row r="959" spans="1:7">
      <c r="A959" s="16">
        <v>1092</v>
      </c>
      <c r="B959" s="132" t="s">
        <v>1078</v>
      </c>
      <c r="C959" s="18">
        <v>7</v>
      </c>
      <c r="D959" s="18" t="s">
        <v>24</v>
      </c>
      <c r="E959" s="18" t="s">
        <v>5</v>
      </c>
      <c r="F959" s="24" t="s">
        <v>22</v>
      </c>
      <c r="G959" s="91" t="str">
        <f t="shared" si="15"/>
        <v>VARSITY BOYS</v>
      </c>
    </row>
    <row r="960" spans="1:7">
      <c r="A960" s="16">
        <v>1093</v>
      </c>
      <c r="B960" s="132" t="s">
        <v>1079</v>
      </c>
      <c r="C960" s="18">
        <v>7</v>
      </c>
      <c r="D960" s="18" t="s">
        <v>24</v>
      </c>
      <c r="E960" s="18" t="s">
        <v>5</v>
      </c>
      <c r="F960" s="24" t="s">
        <v>22</v>
      </c>
      <c r="G960" s="91" t="str">
        <f t="shared" si="15"/>
        <v>VARSITY BOYS</v>
      </c>
    </row>
    <row r="961" spans="1:7">
      <c r="A961" s="16">
        <v>1094</v>
      </c>
      <c r="B961" s="132" t="s">
        <v>1080</v>
      </c>
      <c r="C961" s="18">
        <v>7</v>
      </c>
      <c r="D961" s="18" t="s">
        <v>24</v>
      </c>
      <c r="E961" s="18" t="s">
        <v>5</v>
      </c>
      <c r="F961" s="24" t="s">
        <v>22</v>
      </c>
      <c r="G961" s="91" t="str">
        <f t="shared" si="15"/>
        <v>VARSITY BOYS</v>
      </c>
    </row>
    <row r="962" spans="1:7">
      <c r="A962" s="16">
        <v>1095</v>
      </c>
      <c r="B962" s="70" t="s">
        <v>1081</v>
      </c>
      <c r="C962" s="18">
        <v>8</v>
      </c>
      <c r="D962" s="18" t="s">
        <v>24</v>
      </c>
      <c r="E962" s="18" t="s">
        <v>5</v>
      </c>
      <c r="F962" s="24" t="s">
        <v>22</v>
      </c>
      <c r="G962" s="91" t="str">
        <f t="shared" si="15"/>
        <v>VARSITY BOYS</v>
      </c>
    </row>
    <row r="963" spans="1:7">
      <c r="A963" s="16">
        <v>1096</v>
      </c>
      <c r="B963" s="70" t="s">
        <v>1082</v>
      </c>
      <c r="C963" s="18">
        <v>8</v>
      </c>
      <c r="D963" s="18" t="s">
        <v>24</v>
      </c>
      <c r="E963" s="18" t="s">
        <v>5</v>
      </c>
      <c r="F963" s="24" t="s">
        <v>22</v>
      </c>
      <c r="G963" s="91" t="str">
        <f t="shared" si="15"/>
        <v>VARSITY BOYS</v>
      </c>
    </row>
    <row r="964" spans="1:7">
      <c r="A964" s="16">
        <v>1097</v>
      </c>
      <c r="B964" s="70" t="s">
        <v>1083</v>
      </c>
      <c r="C964" s="18">
        <v>8</v>
      </c>
      <c r="D964" s="18" t="s">
        <v>24</v>
      </c>
      <c r="E964" s="18" t="s">
        <v>5</v>
      </c>
      <c r="F964" s="24" t="s">
        <v>22</v>
      </c>
      <c r="G964" s="91" t="str">
        <f t="shared" si="15"/>
        <v>VARSITY BOYS</v>
      </c>
    </row>
    <row r="965" spans="1:7">
      <c r="A965" s="16">
        <v>1098</v>
      </c>
      <c r="B965" s="70" t="s">
        <v>1084</v>
      </c>
      <c r="C965" s="18">
        <v>8</v>
      </c>
      <c r="D965" s="18" t="s">
        <v>24</v>
      </c>
      <c r="E965" s="18" t="s">
        <v>5</v>
      </c>
      <c r="F965" s="24" t="s">
        <v>22</v>
      </c>
      <c r="G965" s="91" t="str">
        <f t="shared" si="15"/>
        <v>VARSITY BOYS</v>
      </c>
    </row>
    <row r="966" spans="1:7">
      <c r="A966" s="16">
        <v>1099</v>
      </c>
      <c r="B966" s="70" t="s">
        <v>1085</v>
      </c>
      <c r="C966" s="18">
        <v>8</v>
      </c>
      <c r="D966" s="18" t="s">
        <v>24</v>
      </c>
      <c r="E966" s="18" t="s">
        <v>5</v>
      </c>
      <c r="F966" s="24" t="s">
        <v>22</v>
      </c>
      <c r="G966" s="91" t="str">
        <f t="shared" si="15"/>
        <v>VARSITY BOYS</v>
      </c>
    </row>
    <row r="967" spans="1:7">
      <c r="A967" s="16">
        <v>1100</v>
      </c>
      <c r="B967" s="29" t="s">
        <v>1086</v>
      </c>
      <c r="C967" s="18">
        <v>8</v>
      </c>
      <c r="D967" s="18" t="s">
        <v>24</v>
      </c>
      <c r="E967" s="18" t="s">
        <v>5</v>
      </c>
      <c r="F967" s="24" t="s">
        <v>22</v>
      </c>
      <c r="G967" s="91" t="str">
        <f t="shared" si="15"/>
        <v>VARSITY BOYS</v>
      </c>
    </row>
    <row r="968" spans="1:7">
      <c r="A968" s="16">
        <v>1101</v>
      </c>
      <c r="B968" s="70" t="s">
        <v>1087</v>
      </c>
      <c r="C968" s="18">
        <v>8</v>
      </c>
      <c r="D968" s="18" t="s">
        <v>24</v>
      </c>
      <c r="E968" s="18" t="s">
        <v>5</v>
      </c>
      <c r="F968" s="24" t="s">
        <v>22</v>
      </c>
      <c r="G968" s="91" t="str">
        <f t="shared" si="15"/>
        <v>VARSITY BOYS</v>
      </c>
    </row>
    <row r="969" spans="1:7">
      <c r="A969" s="16">
        <v>1102</v>
      </c>
      <c r="B969" s="70" t="s">
        <v>1088</v>
      </c>
      <c r="C969" s="18">
        <v>8</v>
      </c>
      <c r="D969" s="18" t="s">
        <v>24</v>
      </c>
      <c r="E969" s="18" t="s">
        <v>5</v>
      </c>
      <c r="F969" s="24" t="s">
        <v>22</v>
      </c>
      <c r="G969" s="91" t="str">
        <f t="shared" si="15"/>
        <v>VARSITY BOYS</v>
      </c>
    </row>
    <row r="970" spans="1:7">
      <c r="A970" s="16">
        <v>1103</v>
      </c>
      <c r="B970" s="70" t="s">
        <v>1089</v>
      </c>
      <c r="C970" s="18">
        <v>8</v>
      </c>
      <c r="D970" s="18" t="s">
        <v>24</v>
      </c>
      <c r="E970" s="18" t="s">
        <v>5</v>
      </c>
      <c r="F970" s="24" t="s">
        <v>22</v>
      </c>
      <c r="G970" s="91" t="str">
        <f t="shared" si="15"/>
        <v>VARSITY BOYS</v>
      </c>
    </row>
    <row r="971" spans="1:7">
      <c r="A971" s="16">
        <v>1104</v>
      </c>
      <c r="B971" s="70" t="s">
        <v>1090</v>
      </c>
      <c r="C971" s="18">
        <v>8</v>
      </c>
      <c r="D971" s="18" t="s">
        <v>24</v>
      </c>
      <c r="E971" s="18" t="s">
        <v>5</v>
      </c>
      <c r="F971" s="24" t="s">
        <v>22</v>
      </c>
      <c r="G971" s="91" t="str">
        <f t="shared" si="15"/>
        <v>VARSITY BOYS</v>
      </c>
    </row>
    <row r="972" spans="1:7">
      <c r="A972" s="12"/>
      <c r="B972" s="15"/>
      <c r="C972" s="18"/>
      <c r="D972" s="18"/>
      <c r="E972" s="18"/>
      <c r="F972" s="18"/>
      <c r="G972" s="91">
        <f t="shared" si="15"/>
        <v>0</v>
      </c>
    </row>
    <row r="973" spans="1:7">
      <c r="A973" s="12"/>
      <c r="B973" s="15"/>
      <c r="C973" s="18"/>
      <c r="D973" s="18"/>
      <c r="E973" s="18"/>
      <c r="F973" s="18"/>
      <c r="G973" s="91">
        <f t="shared" si="15"/>
        <v>0</v>
      </c>
    </row>
    <row r="974" spans="1:7">
      <c r="A974" s="12"/>
      <c r="B974" s="15"/>
      <c r="C974" s="18"/>
      <c r="D974" s="18"/>
      <c r="E974" s="18"/>
      <c r="F974" s="24"/>
      <c r="G974" s="91">
        <f t="shared" si="15"/>
        <v>0</v>
      </c>
    </row>
    <row r="975" spans="1:7">
      <c r="A975" s="12"/>
      <c r="B975" s="15"/>
      <c r="C975" s="18"/>
      <c r="D975" s="18"/>
      <c r="E975" s="18"/>
      <c r="F975" s="18"/>
      <c r="G975" s="91">
        <f t="shared" si="15"/>
        <v>0</v>
      </c>
    </row>
    <row r="976" spans="1:7">
      <c r="A976" s="12"/>
      <c r="B976" s="15"/>
      <c r="C976" s="18"/>
      <c r="D976" s="18"/>
      <c r="E976" s="18"/>
      <c r="F976" s="18"/>
      <c r="G976" s="91">
        <f t="shared" si="15"/>
        <v>0</v>
      </c>
    </row>
    <row r="977" spans="1:7">
      <c r="A977" s="12"/>
      <c r="B977" s="15"/>
      <c r="C977" s="18"/>
      <c r="D977" s="18"/>
      <c r="E977" s="18"/>
      <c r="F977" s="24"/>
      <c r="G977" s="91">
        <f t="shared" si="15"/>
        <v>0</v>
      </c>
    </row>
    <row r="978" spans="1:7">
      <c r="A978" s="12"/>
      <c r="B978" s="14"/>
      <c r="C978" s="24"/>
      <c r="D978" s="18"/>
      <c r="E978" s="24"/>
      <c r="F978" s="18"/>
      <c r="G978" s="91">
        <f t="shared" si="15"/>
        <v>0</v>
      </c>
    </row>
    <row r="979" spans="1:7">
      <c r="A979" s="12"/>
      <c r="B979" s="15"/>
      <c r="C979" s="18"/>
      <c r="D979" s="18"/>
      <c r="E979" s="18"/>
      <c r="F979" s="18"/>
      <c r="G979" s="91">
        <f t="shared" si="15"/>
        <v>0</v>
      </c>
    </row>
    <row r="980" spans="1:7">
      <c r="A980" s="12"/>
      <c r="B980" s="15"/>
      <c r="C980" s="18"/>
      <c r="D980" s="18"/>
      <c r="E980" s="18"/>
      <c r="F980" s="24"/>
      <c r="G980" s="91">
        <f t="shared" si="15"/>
        <v>0</v>
      </c>
    </row>
    <row r="981" spans="1:7">
      <c r="A981" s="12"/>
      <c r="B981" s="15"/>
      <c r="C981" s="18"/>
      <c r="D981" s="18"/>
      <c r="E981" s="18"/>
      <c r="F981" s="18"/>
      <c r="G981" s="91">
        <f t="shared" si="15"/>
        <v>0</v>
      </c>
    </row>
    <row r="982" spans="1:7">
      <c r="A982" s="12"/>
      <c r="B982" s="29"/>
      <c r="C982" s="30"/>
      <c r="D982" s="30"/>
      <c r="E982" s="30"/>
      <c r="F982" s="30"/>
      <c r="G982" s="91">
        <f t="shared" si="15"/>
        <v>0</v>
      </c>
    </row>
    <row r="983" spans="1:7">
      <c r="A983" s="12"/>
      <c r="B983" s="29"/>
      <c r="C983" s="30"/>
      <c r="D983" s="30"/>
      <c r="E983" s="30"/>
      <c r="F983" s="30"/>
      <c r="G983" s="91">
        <f t="shared" si="15"/>
        <v>0</v>
      </c>
    </row>
    <row r="984" spans="1:7">
      <c r="A984" s="12"/>
      <c r="B984" s="29"/>
      <c r="C984" s="30"/>
      <c r="D984" s="30"/>
      <c r="E984" s="30"/>
      <c r="F984" s="30"/>
      <c r="G984" s="91">
        <f t="shared" si="15"/>
        <v>0</v>
      </c>
    </row>
    <row r="985" spans="1:7">
      <c r="A985" s="12"/>
      <c r="B985" s="29"/>
      <c r="C985" s="30"/>
      <c r="D985" s="30"/>
      <c r="E985" s="30"/>
      <c r="F985" s="30"/>
      <c r="G985" s="91">
        <f t="shared" si="15"/>
        <v>0</v>
      </c>
    </row>
    <row r="986" spans="1:7">
      <c r="A986" s="12"/>
      <c r="B986" s="29"/>
      <c r="C986" s="30"/>
      <c r="D986" s="30"/>
      <c r="E986" s="30"/>
      <c r="F986" s="30"/>
      <c r="G986" s="91">
        <f t="shared" si="15"/>
        <v>0</v>
      </c>
    </row>
    <row r="987" spans="1:7">
      <c r="A987" s="12"/>
      <c r="B987" s="29"/>
      <c r="C987" s="30"/>
      <c r="D987" s="30"/>
      <c r="E987" s="30"/>
      <c r="F987" s="30"/>
      <c r="G987" s="91">
        <f t="shared" si="15"/>
        <v>0</v>
      </c>
    </row>
    <row r="988" spans="1:7">
      <c r="A988" s="12"/>
      <c r="B988" s="29"/>
      <c r="C988" s="30"/>
      <c r="D988" s="30"/>
      <c r="E988" s="30"/>
      <c r="F988" s="30"/>
      <c r="G988" s="91">
        <f t="shared" si="15"/>
        <v>0</v>
      </c>
    </row>
    <row r="989" spans="1:7">
      <c r="A989" s="12"/>
      <c r="B989" s="29"/>
      <c r="C989" s="30"/>
      <c r="D989" s="30"/>
      <c r="E989" s="30"/>
      <c r="F989" s="30"/>
      <c r="G989" s="91">
        <f t="shared" si="15"/>
        <v>0</v>
      </c>
    </row>
    <row r="990" spans="1:7">
      <c r="A990" s="12"/>
      <c r="B990" s="29"/>
      <c r="C990" s="30"/>
      <c r="D990" s="30"/>
      <c r="E990" s="30"/>
      <c r="F990" s="30"/>
      <c r="G990" s="91">
        <f t="shared" si="15"/>
        <v>0</v>
      </c>
    </row>
    <row r="991" spans="1:7">
      <c r="A991" s="12"/>
      <c r="B991" s="29"/>
      <c r="C991" s="30"/>
      <c r="D991" s="30"/>
      <c r="E991" s="30"/>
      <c r="F991" s="30"/>
      <c r="G991" s="91">
        <f t="shared" si="15"/>
        <v>0</v>
      </c>
    </row>
    <row r="992" spans="1:7">
      <c r="A992" s="12"/>
      <c r="B992" s="29"/>
      <c r="C992" s="30"/>
      <c r="D992" s="30"/>
      <c r="E992" s="30"/>
      <c r="F992" s="30"/>
      <c r="G992" s="91">
        <f t="shared" si="15"/>
        <v>0</v>
      </c>
    </row>
    <row r="993" spans="1:7">
      <c r="G993" s="91">
        <f t="shared" si="15"/>
        <v>0</v>
      </c>
    </row>
    <row r="994" spans="1:7">
      <c r="G994" s="91">
        <f t="shared" si="15"/>
        <v>0</v>
      </c>
    </row>
    <row r="995" spans="1:7">
      <c r="G995" s="91">
        <f t="shared" si="15"/>
        <v>0</v>
      </c>
    </row>
    <row r="996" spans="1:7">
      <c r="A996" s="12"/>
      <c r="G996" s="91">
        <f t="shared" si="15"/>
        <v>0</v>
      </c>
    </row>
    <row r="997" spans="1:7">
      <c r="A997" s="12"/>
      <c r="C997" s="11"/>
      <c r="D997" s="11"/>
      <c r="E997" s="11"/>
      <c r="F997" s="11"/>
      <c r="G997" s="91">
        <f t="shared" si="15"/>
        <v>0</v>
      </c>
    </row>
    <row r="998" spans="1:7">
      <c r="A998" s="12"/>
      <c r="C998" s="11"/>
      <c r="D998" s="11"/>
      <c r="E998" s="11"/>
      <c r="F998" s="11"/>
      <c r="G998" s="91">
        <f t="shared" si="15"/>
        <v>0</v>
      </c>
    </row>
    <row r="999" spans="1:7">
      <c r="A999" s="12"/>
      <c r="C999" s="11"/>
      <c r="D999" s="11"/>
      <c r="E999" s="11"/>
      <c r="F999" s="11"/>
      <c r="G999" s="91">
        <f t="shared" si="15"/>
        <v>0</v>
      </c>
    </row>
    <row r="1000" spans="1:7">
      <c r="A1000" s="12"/>
      <c r="C1000" s="11"/>
      <c r="D1000" s="11"/>
      <c r="E1000" s="11"/>
      <c r="F1000" s="11"/>
      <c r="G1000" s="91">
        <f t="shared" si="15"/>
        <v>0</v>
      </c>
    </row>
    <row r="1001" spans="1:7">
      <c r="A1001" s="12"/>
      <c r="C1001" s="11"/>
      <c r="D1001" s="11"/>
      <c r="E1001" s="11"/>
      <c r="F1001" s="11"/>
      <c r="G1001" s="91">
        <f t="shared" si="15"/>
        <v>0</v>
      </c>
    </row>
    <row r="1002" spans="1:7">
      <c r="A1002" s="12"/>
      <c r="C1002" s="11"/>
      <c r="D1002" s="11"/>
      <c r="E1002" s="11"/>
      <c r="F1002" s="11"/>
      <c r="G1002" s="91">
        <f t="shared" si="15"/>
        <v>0</v>
      </c>
    </row>
    <row r="1003" spans="1:7">
      <c r="A1003" s="12"/>
      <c r="C1003" s="11"/>
      <c r="D1003" s="11"/>
      <c r="E1003" s="11"/>
      <c r="F1003" s="11"/>
      <c r="G1003" s="91">
        <f t="shared" si="15"/>
        <v>0</v>
      </c>
    </row>
    <row r="1004" spans="1:7">
      <c r="A1004" s="12"/>
      <c r="C1004" s="11"/>
      <c r="D1004" s="11"/>
      <c r="E1004" s="11"/>
      <c r="F1004" s="11"/>
      <c r="G1004" s="91">
        <f t="shared" si="15"/>
        <v>0</v>
      </c>
    </row>
    <row r="1005" spans="1:7">
      <c r="A1005" s="17"/>
      <c r="C1005" s="11"/>
      <c r="D1005" s="11"/>
      <c r="E1005" s="11"/>
      <c r="F1005" s="11"/>
      <c r="G1005" s="91">
        <f t="shared" si="15"/>
        <v>0</v>
      </c>
    </row>
    <row r="1006" spans="1:7">
      <c r="A1006" s="17"/>
      <c r="C1006" s="11"/>
      <c r="D1006" s="11"/>
      <c r="E1006" s="11"/>
      <c r="F1006" s="11"/>
      <c r="G1006" s="91">
        <f t="shared" si="15"/>
        <v>0</v>
      </c>
    </row>
    <row r="1007" spans="1:7">
      <c r="A1007" s="17"/>
      <c r="C1007" s="11"/>
      <c r="D1007" s="11"/>
      <c r="E1007" s="11"/>
      <c r="F1007" s="11"/>
      <c r="G1007" s="91">
        <f t="shared" si="15"/>
        <v>0</v>
      </c>
    </row>
    <row r="1008" spans="1:7">
      <c r="G1008" s="91">
        <f t="shared" si="15"/>
        <v>0</v>
      </c>
    </row>
    <row r="1009" spans="1:7">
      <c r="A1009" s="17"/>
      <c r="C1009" s="11"/>
      <c r="D1009" s="11"/>
      <c r="E1009" s="11"/>
      <c r="F1009" s="11"/>
      <c r="G1009" s="91">
        <f t="shared" si="15"/>
        <v>0</v>
      </c>
    </row>
    <row r="1010" spans="1:7">
      <c r="G1010" s="91">
        <f t="shared" si="15"/>
        <v>0</v>
      </c>
    </row>
    <row r="1011" spans="1:7">
      <c r="A1011" s="17"/>
      <c r="C1011" s="11"/>
      <c r="D1011" s="11"/>
      <c r="E1011" s="11"/>
      <c r="F1011" s="11"/>
      <c r="G1011" s="91">
        <f t="shared" si="15"/>
        <v>0</v>
      </c>
    </row>
    <row r="1012" spans="1:7">
      <c r="G1012" s="91">
        <f t="shared" si="15"/>
        <v>0</v>
      </c>
    </row>
    <row r="1013" spans="1:7">
      <c r="G1013" s="91">
        <f t="shared" si="15"/>
        <v>0</v>
      </c>
    </row>
    <row r="1014" spans="1:7">
      <c r="G1014" s="91">
        <f t="shared" si="15"/>
        <v>0</v>
      </c>
    </row>
    <row r="1015" spans="1:7">
      <c r="G1015" s="91">
        <f t="shared" si="15"/>
        <v>0</v>
      </c>
    </row>
    <row r="1016" spans="1:7">
      <c r="A1016" s="17"/>
      <c r="C1016" s="11"/>
      <c r="D1016" s="11"/>
      <c r="E1016" s="11"/>
      <c r="F1016" s="11"/>
      <c r="G1016" s="91">
        <f t="shared" si="15"/>
        <v>0</v>
      </c>
    </row>
    <row r="1017" spans="1:7">
      <c r="A1017" s="12"/>
      <c r="C1017" s="11"/>
      <c r="D1017" s="11"/>
      <c r="E1017" s="11"/>
      <c r="F1017" s="11"/>
      <c r="G1017" s="91">
        <f t="shared" si="15"/>
        <v>0</v>
      </c>
    </row>
    <row r="1018" spans="1:7">
      <c r="A1018" s="12"/>
      <c r="C1018" s="11"/>
      <c r="D1018" s="11"/>
      <c r="E1018" s="11"/>
      <c r="F1018" s="11"/>
      <c r="G1018" s="91">
        <f t="shared" si="15"/>
        <v>0</v>
      </c>
    </row>
    <row r="1019" spans="1:7">
      <c r="A1019" s="12"/>
      <c r="C1019" s="11"/>
      <c r="D1019" s="11"/>
      <c r="E1019" s="11"/>
      <c r="F1019" s="11"/>
      <c r="G1019" s="91">
        <f t="shared" si="15"/>
        <v>0</v>
      </c>
    </row>
    <row r="1020" spans="1:7">
      <c r="G1020" s="91">
        <f t="shared" ref="G1020:G1047" si="16">+IF(AND(C1020&lt;5,E1020="F")=TRUE,"DEV GIRLS",IF(AND(C1020&lt;5,E1020="M")=TRUE,"DEV BOYS",IF(AND(C1020&lt;7,E1020="F")=TRUE,"JV GIRLS",IF(AND(C1020&lt;7,E1020="M")=TRUE,"JV BOYS",IF(AND(C1020&lt;9,E1020="F")=TRUE,"VARSITY GIRLS",IF(AND(C1020&lt;9,E1020="M")=TRUE,"VARSITY BOYS",0))))))</f>
        <v>0</v>
      </c>
    </row>
    <row r="1021" spans="1:7">
      <c r="G1021" s="91">
        <f t="shared" si="16"/>
        <v>0</v>
      </c>
    </row>
    <row r="1022" spans="1:7">
      <c r="G1022" s="91">
        <f t="shared" si="16"/>
        <v>0</v>
      </c>
    </row>
    <row r="1023" spans="1:7">
      <c r="G1023" s="91">
        <f t="shared" si="16"/>
        <v>0</v>
      </c>
    </row>
    <row r="1024" spans="1:7">
      <c r="G1024" s="91">
        <f t="shared" si="16"/>
        <v>0</v>
      </c>
    </row>
    <row r="1025" spans="7:7">
      <c r="G1025" s="91">
        <f t="shared" si="16"/>
        <v>0</v>
      </c>
    </row>
    <row r="1026" spans="7:7">
      <c r="G1026" s="91">
        <f t="shared" si="16"/>
        <v>0</v>
      </c>
    </row>
    <row r="1027" spans="7:7">
      <c r="G1027" s="91">
        <f t="shared" si="16"/>
        <v>0</v>
      </c>
    </row>
    <row r="1028" spans="7:7">
      <c r="G1028" s="91">
        <f t="shared" si="16"/>
        <v>0</v>
      </c>
    </row>
    <row r="1029" spans="7:7">
      <c r="G1029" s="91">
        <f t="shared" si="16"/>
        <v>0</v>
      </c>
    </row>
    <row r="1030" spans="7:7">
      <c r="G1030" s="91">
        <f t="shared" si="16"/>
        <v>0</v>
      </c>
    </row>
    <row r="1031" spans="7:7">
      <c r="G1031" s="91">
        <f t="shared" si="16"/>
        <v>0</v>
      </c>
    </row>
    <row r="1032" spans="7:7">
      <c r="G1032" s="91">
        <f t="shared" si="16"/>
        <v>0</v>
      </c>
    </row>
    <row r="1033" spans="7:7">
      <c r="G1033" s="91">
        <f t="shared" si="16"/>
        <v>0</v>
      </c>
    </row>
    <row r="1034" spans="7:7">
      <c r="G1034" s="91">
        <f t="shared" si="16"/>
        <v>0</v>
      </c>
    </row>
    <row r="1035" spans="7:7">
      <c r="G1035" s="91">
        <f t="shared" si="16"/>
        <v>0</v>
      </c>
    </row>
    <row r="1036" spans="7:7">
      <c r="G1036" s="91">
        <f t="shared" si="16"/>
        <v>0</v>
      </c>
    </row>
    <row r="1037" spans="7:7">
      <c r="G1037" s="91">
        <f t="shared" si="16"/>
        <v>0</v>
      </c>
    </row>
    <row r="1038" spans="7:7">
      <c r="G1038" s="91">
        <f t="shared" si="16"/>
        <v>0</v>
      </c>
    </row>
    <row r="1039" spans="7:7">
      <c r="G1039" s="91">
        <f t="shared" si="16"/>
        <v>0</v>
      </c>
    </row>
    <row r="1040" spans="7:7">
      <c r="G1040" s="91">
        <f t="shared" si="16"/>
        <v>0</v>
      </c>
    </row>
    <row r="1041" spans="7:7">
      <c r="G1041" s="91">
        <f t="shared" si="16"/>
        <v>0</v>
      </c>
    </row>
    <row r="1042" spans="7:7">
      <c r="G1042" s="91">
        <f t="shared" si="16"/>
        <v>0</v>
      </c>
    </row>
    <row r="1043" spans="7:7">
      <c r="G1043" s="91">
        <f t="shared" si="16"/>
        <v>0</v>
      </c>
    </row>
    <row r="1044" spans="7:7">
      <c r="G1044" s="91">
        <f t="shared" si="16"/>
        <v>0</v>
      </c>
    </row>
    <row r="1045" spans="7:7">
      <c r="G1045" s="91">
        <f t="shared" si="16"/>
        <v>0</v>
      </c>
    </row>
    <row r="1046" spans="7:7">
      <c r="G1046" s="91">
        <f t="shared" si="16"/>
        <v>0</v>
      </c>
    </row>
    <row r="1047" spans="7:7">
      <c r="G1047" s="91">
        <f t="shared" si="16"/>
        <v>0</v>
      </c>
    </row>
  </sheetData>
  <sortState ref="H1:I25">
    <sortCondition ref="H1:H25"/>
  </sortState>
  <pageMargins left="1.2" right="1.2" top="0.25" bottom="0.25" header="0.3" footer="0.3"/>
  <rowBreaks count="1" manualBreakCount="1">
    <brk id="2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207"/>
  <sheetViews>
    <sheetView workbookViewId="0">
      <pane ySplit="2" topLeftCell="A3" activePane="bottomLeft" state="frozen"/>
      <selection pane="bottomLeft" activeCell="AB202" sqref="AB202"/>
    </sheetView>
  </sheetViews>
  <sheetFormatPr defaultColWidth="8.5703125" defaultRowHeight="15"/>
  <cols>
    <col min="1" max="1" width="12" style="9" bestFit="1" customWidth="1"/>
    <col min="2" max="2" width="13.28515625" style="9" bestFit="1" customWidth="1"/>
    <col min="3" max="4" width="8.5703125" style="9"/>
    <col min="5" max="5" width="9.7109375" style="9" bestFit="1" customWidth="1"/>
    <col min="6" max="6" width="22" style="9" customWidth="1"/>
    <col min="7" max="7" width="8.5703125" style="9"/>
    <col min="8" max="8" width="9.85546875" style="9" bestFit="1" customWidth="1"/>
    <col min="9" max="9" width="9.85546875" style="9" customWidth="1"/>
    <col min="10" max="10" width="13.7109375" style="9" bestFit="1" customWidth="1"/>
    <col min="11" max="11" width="10.7109375" style="163" bestFit="1" customWidth="1"/>
    <col min="12" max="12" width="8.5703125" style="163"/>
    <col min="13" max="13" width="8.5703125" style="9"/>
  </cols>
  <sheetData>
    <row r="1" spans="1:14">
      <c r="A1" s="156" t="s">
        <v>88</v>
      </c>
      <c r="B1" s="156"/>
      <c r="C1" s="156"/>
      <c r="D1" s="156"/>
      <c r="E1" s="156"/>
      <c r="F1" s="156"/>
      <c r="G1" s="156"/>
      <c r="H1" s="156"/>
      <c r="I1" s="156"/>
      <c r="J1" s="156"/>
      <c r="K1" s="159"/>
      <c r="L1" s="159"/>
      <c r="M1" s="156"/>
    </row>
    <row r="2" spans="1:14" s="47" customFormat="1" ht="19.5" thickBot="1">
      <c r="A2" s="157"/>
      <c r="B2" s="157"/>
      <c r="C2" s="157" t="s">
        <v>9</v>
      </c>
      <c r="D2" s="157" t="s">
        <v>8</v>
      </c>
      <c r="E2" s="157" t="s">
        <v>7</v>
      </c>
      <c r="F2" s="157" t="s">
        <v>0</v>
      </c>
      <c r="G2" s="157" t="s">
        <v>1</v>
      </c>
      <c r="H2" s="157" t="s">
        <v>2</v>
      </c>
      <c r="I2" s="157" t="s">
        <v>18</v>
      </c>
      <c r="J2" s="157" t="s">
        <v>3</v>
      </c>
      <c r="K2" s="160" t="s">
        <v>6</v>
      </c>
      <c r="L2" s="160" t="s">
        <v>11</v>
      </c>
      <c r="M2" s="157" t="s">
        <v>64</v>
      </c>
      <c r="N2" s="47" t="s">
        <v>1391</v>
      </c>
    </row>
    <row r="3" spans="1:14" ht="15.75" thickBot="1">
      <c r="B3" s="156" t="s">
        <v>88</v>
      </c>
      <c r="C3" s="5"/>
      <c r="D3" s="5"/>
      <c r="E3" s="5">
        <v>195</v>
      </c>
      <c r="F3" s="5" t="str">
        <f>+VLOOKUP(E3,Participants!$A$1:$F$1501,2,FALSE)</f>
        <v>Evelyn West</v>
      </c>
      <c r="G3" s="5" t="str">
        <f>+VLOOKUP(E3,Participants!$A$1:$F$1501,4,FALSE)</f>
        <v>STL</v>
      </c>
      <c r="H3" s="5" t="str">
        <f>+VLOOKUP(E3,Participants!$A$1:$F$1501,5,FALSE)</f>
        <v>F</v>
      </c>
      <c r="I3" s="5">
        <f>+VLOOKUP(E3,Participants!$A$1:$F$1501,3,FALSE)</f>
        <v>5</v>
      </c>
      <c r="J3" s="5" t="str">
        <f>+VLOOKUP(E3,Participants!$A$1:$G$1501,7,FALSE)</f>
        <v>JV GIRLS</v>
      </c>
      <c r="K3" s="56" t="s">
        <v>1373</v>
      </c>
      <c r="L3" s="161">
        <v>3</v>
      </c>
      <c r="M3" s="162">
        <v>6</v>
      </c>
      <c r="N3" t="str">
        <f>+J3</f>
        <v>JV GIRLS</v>
      </c>
    </row>
    <row r="4" spans="1:14">
      <c r="B4" s="156" t="s">
        <v>88</v>
      </c>
      <c r="C4" s="5"/>
      <c r="D4" s="5"/>
      <c r="E4" s="5">
        <v>197</v>
      </c>
      <c r="F4" s="5" t="str">
        <f>+VLOOKUP(E4,Participants!$A$1:$F$1501,2,FALSE)</f>
        <v>Mallory Kuntz</v>
      </c>
      <c r="G4" s="5" t="str">
        <f>+VLOOKUP(E4,Participants!$A$1:$F$1501,4,FALSE)</f>
        <v>STL</v>
      </c>
      <c r="H4" s="5" t="str">
        <f>+VLOOKUP(E4,Participants!$A$1:$F$1501,5,FALSE)</f>
        <v>F</v>
      </c>
      <c r="I4" s="5">
        <f>+VLOOKUP(E4,Participants!$A$1:$F$1501,3,FALSE)</f>
        <v>5</v>
      </c>
      <c r="J4" s="5" t="str">
        <f>+VLOOKUP(E4,Participants!$A$1:$G$1501,7,FALSE)</f>
        <v>JV GIRLS</v>
      </c>
      <c r="K4" s="56"/>
    </row>
    <row r="5" spans="1:14">
      <c r="B5" s="156" t="s">
        <v>88</v>
      </c>
      <c r="C5" s="5"/>
      <c r="D5" s="5"/>
      <c r="E5" s="5">
        <v>165</v>
      </c>
      <c r="F5" s="5" t="str">
        <f>+VLOOKUP(E5,Participants!$A$1:$F$1501,2,FALSE)</f>
        <v>Julie Lukasewicz</v>
      </c>
      <c r="G5" s="5" t="str">
        <f>+VLOOKUP(E5,Participants!$A$1:$F$1501,4,FALSE)</f>
        <v>STL</v>
      </c>
      <c r="H5" s="5" t="str">
        <f>+VLOOKUP(E5,Participants!$A$1:$F$1501,5,FALSE)</f>
        <v>F</v>
      </c>
      <c r="I5" s="5">
        <f>+VLOOKUP(E5,Participants!$A$1:$F$1501,3,FALSE)</f>
        <v>4</v>
      </c>
      <c r="J5" s="5" t="str">
        <f>+VLOOKUP(E5,Participants!$A$1:$G$1501,7,FALSE)</f>
        <v>DEV GIRLS</v>
      </c>
      <c r="K5" s="56"/>
    </row>
    <row r="6" spans="1:14">
      <c r="B6" s="156" t="s">
        <v>88</v>
      </c>
      <c r="C6" s="5"/>
      <c r="D6" s="5"/>
      <c r="E6" s="5">
        <v>158</v>
      </c>
      <c r="F6" s="5" t="str">
        <f>+VLOOKUP(E6,Participants!$A$1:$F$1501,2,FALSE)</f>
        <v>Mikayla Eckenrode</v>
      </c>
      <c r="G6" s="5" t="str">
        <f>+VLOOKUP(E6,Participants!$A$1:$F$1501,4,FALSE)</f>
        <v>STL</v>
      </c>
      <c r="H6" s="5" t="str">
        <f>+VLOOKUP(E6,Participants!$A$1:$F$1501,5,FALSE)</f>
        <v>F</v>
      </c>
      <c r="I6" s="5">
        <f>+VLOOKUP(E6,Participants!$A$1:$F$1501,3,FALSE)</f>
        <v>3</v>
      </c>
      <c r="J6" s="5" t="str">
        <f>+VLOOKUP(E6,Participants!$A$1:$G$1501,7,FALSE)</f>
        <v>DEV GIRLS</v>
      </c>
      <c r="K6" s="56"/>
    </row>
    <row r="7" spans="1:14" ht="15.75" thickBot="1">
      <c r="B7" s="156" t="s">
        <v>88</v>
      </c>
      <c r="F7" s="5"/>
      <c r="G7" s="5"/>
      <c r="H7" s="5"/>
      <c r="I7" s="5"/>
      <c r="J7" s="5"/>
    </row>
    <row r="8" spans="1:14" ht="15.75" thickBot="1">
      <c r="B8" s="156" t="s">
        <v>88</v>
      </c>
      <c r="C8" s="5"/>
      <c r="D8" s="5"/>
      <c r="E8" s="5">
        <v>101</v>
      </c>
      <c r="F8" s="5" t="str">
        <f>+VLOOKUP(E8,Participants!$A$1:$F$1501,2,FALSE)</f>
        <v>Cassidy Seng</v>
      </c>
      <c r="G8" s="5" t="str">
        <f>+VLOOKUP(E8,Participants!$A$1:$F$1501,4,FALSE)</f>
        <v>JFK</v>
      </c>
      <c r="H8" s="5" t="str">
        <f>+VLOOKUP(E8,Participants!$A$1:$F$1501,5,FALSE)</f>
        <v>F</v>
      </c>
      <c r="I8" s="5">
        <f>+VLOOKUP(E8,Participants!$A$1:$F$1501,3,FALSE)</f>
        <v>2</v>
      </c>
      <c r="J8" s="5" t="str">
        <f>+VLOOKUP(E8,Participants!$A$1:$G$1501,7,FALSE)</f>
        <v>DEV GIRLS</v>
      </c>
      <c r="K8" s="56" t="s">
        <v>1375</v>
      </c>
      <c r="L8" s="161">
        <v>4</v>
      </c>
      <c r="M8" s="162">
        <v>5</v>
      </c>
      <c r="N8" t="s">
        <v>106</v>
      </c>
    </row>
    <row r="9" spans="1:14">
      <c r="B9" s="156" t="s">
        <v>88</v>
      </c>
      <c r="C9" s="5"/>
      <c r="D9" s="5"/>
      <c r="E9" s="5">
        <v>104</v>
      </c>
      <c r="F9" s="5" t="str">
        <f>+VLOOKUP(E9,Participants!$A$1:$F$1501,2,FALSE)</f>
        <v>Gabriella Rieg</v>
      </c>
      <c r="G9" s="5" t="str">
        <f>+VLOOKUP(E9,Participants!$A$1:$F$1501,4,FALSE)</f>
        <v>JFK</v>
      </c>
      <c r="H9" s="5" t="str">
        <f>+VLOOKUP(E9,Participants!$A$1:$F$1501,5,FALSE)</f>
        <v>F</v>
      </c>
      <c r="I9" s="5">
        <f>+VLOOKUP(E9,Participants!$A$1:$F$1501,3,FALSE)</f>
        <v>3</v>
      </c>
      <c r="J9" s="5" t="str">
        <f>+VLOOKUP(E9,Participants!$A$1:$G$1501,7,FALSE)</f>
        <v>DEV GIRLS</v>
      </c>
      <c r="K9" s="56"/>
    </row>
    <row r="10" spans="1:14">
      <c r="B10" s="156" t="s">
        <v>88</v>
      </c>
      <c r="C10" s="5"/>
      <c r="D10" s="5"/>
      <c r="E10" s="5">
        <v>100</v>
      </c>
      <c r="F10" s="5" t="str">
        <f>+VLOOKUP(E10,Participants!$A$1:$F$1501,2,FALSE)</f>
        <v>Abby Papson</v>
      </c>
      <c r="G10" s="5" t="str">
        <f>+VLOOKUP(E10,Participants!$A$1:$F$1501,4,FALSE)</f>
        <v>JFK</v>
      </c>
      <c r="H10" s="5" t="str">
        <f>+VLOOKUP(E10,Participants!$A$1:$F$1501,5,FALSE)</f>
        <v>F</v>
      </c>
      <c r="I10" s="5">
        <f>+VLOOKUP(E10,Participants!$A$1:$F$1501,3,FALSE)</f>
        <v>2</v>
      </c>
      <c r="J10" s="5" t="str">
        <f>+VLOOKUP(E10,Participants!$A$1:$G$1501,7,FALSE)</f>
        <v>DEV GIRLS</v>
      </c>
      <c r="K10" s="56"/>
    </row>
    <row r="11" spans="1:14">
      <c r="B11" s="156" t="s">
        <v>88</v>
      </c>
      <c r="C11" s="5"/>
      <c r="D11" s="5"/>
      <c r="E11" s="5">
        <v>105</v>
      </c>
      <c r="F11" s="5" t="str">
        <f>+VLOOKUP(E11,Participants!$A$1:$F$1501,2,FALSE)</f>
        <v>Morgan Ondrejko</v>
      </c>
      <c r="G11" s="5" t="str">
        <f>+VLOOKUP(E11,Participants!$A$1:$F$1501,4,FALSE)</f>
        <v>JFK</v>
      </c>
      <c r="H11" s="5" t="str">
        <f>+VLOOKUP(E11,Participants!$A$1:$F$1501,5,FALSE)</f>
        <v>F</v>
      </c>
      <c r="I11" s="5">
        <f>+VLOOKUP(E11,Participants!$A$1:$F$1501,3,FALSE)</f>
        <v>3</v>
      </c>
      <c r="J11" s="5" t="str">
        <f>+VLOOKUP(E11,Participants!$A$1:$G$1501,7,FALSE)</f>
        <v>DEV GIRLS</v>
      </c>
      <c r="K11" s="56"/>
    </row>
    <row r="12" spans="1:14" ht="15.75" thickBot="1">
      <c r="B12" s="156" t="s">
        <v>88</v>
      </c>
      <c r="I12" s="5"/>
    </row>
    <row r="13" spans="1:14" ht="15.75" thickBot="1">
      <c r="B13" s="156" t="s">
        <v>88</v>
      </c>
      <c r="C13" s="5"/>
      <c r="D13" s="5"/>
      <c r="E13" s="5">
        <v>115</v>
      </c>
      <c r="F13" s="5" t="str">
        <f>+VLOOKUP(E13,Participants!$A$1:$F$1501,2,FALSE)</f>
        <v>Jonah Bieranoski</v>
      </c>
      <c r="G13" s="5" t="str">
        <f>+VLOOKUP(E13,Participants!$A$1:$F$1501,4,FALSE)</f>
        <v>JFK</v>
      </c>
      <c r="H13" s="5" t="str">
        <f>+VLOOKUP(E13,Participants!$A$1:$F$1501,5,FALSE)</f>
        <v>M</v>
      </c>
      <c r="I13" s="5">
        <f>+VLOOKUP(E13,Participants!$A$1:$F$1501,3,FALSE)</f>
        <v>3</v>
      </c>
      <c r="J13" s="5" t="str">
        <f>+VLOOKUP(E13,Participants!$A$1:$G$1501,7,FALSE)</f>
        <v>DEV BOYS</v>
      </c>
      <c r="K13" s="56" t="s">
        <v>1374</v>
      </c>
      <c r="L13" s="161">
        <v>1</v>
      </c>
      <c r="M13" s="162">
        <v>10</v>
      </c>
      <c r="N13" s="5" t="s">
        <v>107</v>
      </c>
    </row>
    <row r="14" spans="1:14">
      <c r="B14" s="156" t="s">
        <v>88</v>
      </c>
      <c r="C14" s="5"/>
      <c r="D14" s="5"/>
      <c r="E14" s="5">
        <v>117</v>
      </c>
      <c r="F14" s="5" t="str">
        <f>+VLOOKUP(E14,Participants!$A$1:$F$1501,2,FALSE)</f>
        <v>Brady Hagerman</v>
      </c>
      <c r="G14" s="5" t="str">
        <f>+VLOOKUP(E14,Participants!$A$1:$F$1501,4,FALSE)</f>
        <v>JFK</v>
      </c>
      <c r="H14" s="5" t="str">
        <f>+VLOOKUP(E14,Participants!$A$1:$F$1501,5,FALSE)</f>
        <v>M</v>
      </c>
      <c r="I14" s="5">
        <f>+VLOOKUP(E14,Participants!$A$1:$F$1501,3,FALSE)</f>
        <v>4</v>
      </c>
      <c r="J14" s="5" t="str">
        <f>+VLOOKUP(E14,Participants!$A$1:$G$1501,7,FALSE)</f>
        <v>DEV BOYS</v>
      </c>
      <c r="K14" s="56"/>
    </row>
    <row r="15" spans="1:14">
      <c r="B15" s="156" t="s">
        <v>88</v>
      </c>
      <c r="C15" s="5"/>
      <c r="D15" s="5"/>
      <c r="E15" s="5">
        <v>114</v>
      </c>
      <c r="F15" s="5" t="str">
        <f>+VLOOKUP(E15,Participants!$A$1:$F$1501,2,FALSE)</f>
        <v>Elliott Bodart</v>
      </c>
      <c r="G15" s="5" t="str">
        <f>+VLOOKUP(E15,Participants!$A$1:$F$1501,4,FALSE)</f>
        <v>JFK</v>
      </c>
      <c r="H15" s="5" t="str">
        <f>+VLOOKUP(E15,Participants!$A$1:$F$1501,5,FALSE)</f>
        <v>M</v>
      </c>
      <c r="I15" s="5">
        <f>+VLOOKUP(E15,Participants!$A$1:$F$1501,3,FALSE)</f>
        <v>3</v>
      </c>
      <c r="J15" s="5" t="str">
        <f>+VLOOKUP(E15,Participants!$A$1:$G$1501,7,FALSE)</f>
        <v>DEV BOYS</v>
      </c>
      <c r="K15" s="56"/>
    </row>
    <row r="16" spans="1:14">
      <c r="B16" s="156" t="s">
        <v>88</v>
      </c>
      <c r="C16" s="5"/>
      <c r="D16" s="5"/>
      <c r="E16" s="5">
        <v>113</v>
      </c>
      <c r="F16" s="5" t="str">
        <f>+VLOOKUP(E16,Participants!$A$1:$F$1501,2,FALSE)</f>
        <v>Cooper Cincinnati</v>
      </c>
      <c r="G16" s="5" t="str">
        <f>+VLOOKUP(E16,Participants!$A$1:$F$1501,4,FALSE)</f>
        <v>JFK</v>
      </c>
      <c r="H16" s="5" t="str">
        <f>+VLOOKUP(E16,Participants!$A$1:$F$1501,5,FALSE)</f>
        <v>M</v>
      </c>
      <c r="I16" s="5">
        <f>+VLOOKUP(E16,Participants!$A$1:$F$1501,3,FALSE)</f>
        <v>3</v>
      </c>
      <c r="J16" s="5" t="str">
        <f>+VLOOKUP(E16,Participants!$A$1:$G$1501,7,FALSE)</f>
        <v>DEV BOYS</v>
      </c>
      <c r="K16" s="56"/>
    </row>
    <row r="17" spans="2:14" ht="15.75" thickBot="1">
      <c r="B17" s="156" t="s">
        <v>88</v>
      </c>
      <c r="F17" s="5"/>
      <c r="G17" s="5"/>
      <c r="H17" s="5"/>
      <c r="I17" s="5"/>
      <c r="J17" s="5"/>
      <c r="K17" s="148"/>
    </row>
    <row r="18" spans="2:14" ht="15.75" thickBot="1">
      <c r="B18" s="156" t="s">
        <v>88</v>
      </c>
      <c r="C18" s="5"/>
      <c r="D18" s="5"/>
      <c r="E18" s="5">
        <v>240</v>
      </c>
      <c r="F18" s="5" t="str">
        <f>+VLOOKUP(E18,Participants!$A$1:$F$1501,2,FALSE)</f>
        <v>Drew West</v>
      </c>
      <c r="G18" s="5" t="str">
        <f>+VLOOKUP(E18,Participants!$A$1:$F$1501,4,FALSE)</f>
        <v>STL</v>
      </c>
      <c r="H18" s="5" t="str">
        <f>+VLOOKUP(E18,Participants!$A$1:$F$1501,5,FALSE)</f>
        <v>M</v>
      </c>
      <c r="I18" s="5">
        <f>+VLOOKUP(E18,Participants!$A$1:$F$1501,3,FALSE)</f>
        <v>8</v>
      </c>
      <c r="J18" s="5" t="str">
        <f>+VLOOKUP(E18,Participants!$A$1:$G$1501,7,FALSE)</f>
        <v>VARSITY BOYS</v>
      </c>
      <c r="K18" s="56" t="s">
        <v>1376</v>
      </c>
      <c r="L18" s="161">
        <v>1</v>
      </c>
      <c r="M18" s="162">
        <v>10</v>
      </c>
      <c r="N18" t="s">
        <v>14</v>
      </c>
    </row>
    <row r="19" spans="2:14">
      <c r="B19" s="156" t="s">
        <v>88</v>
      </c>
      <c r="C19" s="5"/>
      <c r="D19" s="5"/>
      <c r="E19" s="5">
        <v>218</v>
      </c>
      <c r="F19" s="5" t="str">
        <f>+VLOOKUP(E19,Participants!$A$1:$F$1501,2,FALSE)</f>
        <v>Hunter Maher</v>
      </c>
      <c r="G19" s="5" t="str">
        <f>+VLOOKUP(E19,Participants!$A$1:$F$1501,4,FALSE)</f>
        <v>STL</v>
      </c>
      <c r="H19" s="5" t="str">
        <f>+VLOOKUP(E19,Participants!$A$1:$F$1501,5,FALSE)</f>
        <v>M</v>
      </c>
      <c r="I19" s="5">
        <f>+VLOOKUP(E19,Participants!$A$1:$F$1501,3,FALSE)</f>
        <v>6</v>
      </c>
      <c r="J19" s="5" t="str">
        <f>+VLOOKUP(E19,Participants!$A$1:$G$1501,7,FALSE)</f>
        <v>JV BOYS</v>
      </c>
      <c r="K19" s="56"/>
    </row>
    <row r="20" spans="2:14">
      <c r="B20" s="156" t="s">
        <v>88</v>
      </c>
      <c r="C20" s="5"/>
      <c r="D20" s="5"/>
      <c r="E20" s="5">
        <v>244</v>
      </c>
      <c r="F20" s="5" t="str">
        <f>+VLOOKUP(E20,Participants!$A$1:$F$1501,2,FALSE)</f>
        <v>Ryan McKenna</v>
      </c>
      <c r="G20" s="5" t="str">
        <f>+VLOOKUP(E20,Participants!$A$1:$F$1501,4,FALSE)</f>
        <v>STL</v>
      </c>
      <c r="H20" s="5" t="str">
        <f>+VLOOKUP(E20,Participants!$A$1:$F$1501,5,FALSE)</f>
        <v>M</v>
      </c>
      <c r="I20" s="5">
        <f>+VLOOKUP(E20,Participants!$A$1:$F$1501,3,FALSE)</f>
        <v>8</v>
      </c>
      <c r="J20" s="5" t="str">
        <f>+VLOOKUP(E20,Participants!$A$1:$G$1501,7,FALSE)</f>
        <v>VARSITY BOYS</v>
      </c>
      <c r="K20" s="56"/>
    </row>
    <row r="21" spans="2:14">
      <c r="B21" s="156" t="s">
        <v>88</v>
      </c>
      <c r="C21" s="5"/>
      <c r="D21" s="5"/>
      <c r="E21" s="5">
        <v>246</v>
      </c>
      <c r="F21" s="5" t="str">
        <f>+VLOOKUP(E21,Participants!$A$1:$F$1501,2,FALSE)</f>
        <v>Zach Crookshank</v>
      </c>
      <c r="G21" s="5" t="str">
        <f>+VLOOKUP(E21,Participants!$A$1:$F$1501,4,FALSE)</f>
        <v>STL</v>
      </c>
      <c r="H21" s="5" t="str">
        <f>+VLOOKUP(E21,Participants!$A$1:$F$1501,5,FALSE)</f>
        <v>M</v>
      </c>
      <c r="I21" s="5">
        <f>+VLOOKUP(E21,Participants!$A$1:$F$1501,3,FALSE)</f>
        <v>8</v>
      </c>
      <c r="J21" s="5" t="str">
        <f>+VLOOKUP(E21,Participants!$A$1:$G$1501,7,FALSE)</f>
        <v>VARSITY BOYS</v>
      </c>
      <c r="K21" s="56"/>
    </row>
    <row r="22" spans="2:14" ht="15.75" thickBot="1">
      <c r="B22" s="156" t="s">
        <v>88</v>
      </c>
      <c r="I22" s="5"/>
    </row>
    <row r="23" spans="2:14" ht="15.75" thickBot="1">
      <c r="B23" s="156" t="s">
        <v>88</v>
      </c>
      <c r="C23" s="5"/>
      <c r="D23" s="5"/>
      <c r="E23" s="5">
        <v>232</v>
      </c>
      <c r="F23" s="5" t="str">
        <f>+VLOOKUP(E23,Participants!$A$1:$F$1501,2,FALSE)</f>
        <v>Megan Erfort</v>
      </c>
      <c r="G23" s="5" t="str">
        <f>+VLOOKUP(E23,Participants!$A$1:$F$1501,4,FALSE)</f>
        <v>STL</v>
      </c>
      <c r="H23" s="5" t="str">
        <f>+VLOOKUP(E23,Participants!$A$1:$F$1501,5,FALSE)</f>
        <v>F</v>
      </c>
      <c r="I23" s="5">
        <f>+VLOOKUP(E23,Participants!$A$1:$F$1501,3,FALSE)</f>
        <v>8</v>
      </c>
      <c r="J23" s="5" t="str">
        <f>+VLOOKUP(E23,Participants!$A$1:$G$1501,7,FALSE)</f>
        <v>VARSITY GIRLS</v>
      </c>
      <c r="K23" s="56" t="s">
        <v>1377</v>
      </c>
      <c r="L23" s="161">
        <v>1</v>
      </c>
      <c r="M23" s="162">
        <v>10</v>
      </c>
      <c r="N23" t="s">
        <v>13</v>
      </c>
    </row>
    <row r="24" spans="2:14">
      <c r="B24" s="156" t="s">
        <v>88</v>
      </c>
      <c r="C24" s="5"/>
      <c r="D24" s="5"/>
      <c r="E24" s="5">
        <v>233</v>
      </c>
      <c r="F24" s="5" t="str">
        <f>+VLOOKUP(E24,Participants!$A$1:$F$1501,2,FALSE)</f>
        <v>Molly Maher</v>
      </c>
      <c r="G24" s="5" t="str">
        <f>+VLOOKUP(E24,Participants!$A$1:$F$1501,4,FALSE)</f>
        <v>STL</v>
      </c>
      <c r="H24" s="5" t="str">
        <f>+VLOOKUP(E24,Participants!$A$1:$F$1501,5,FALSE)</f>
        <v>F</v>
      </c>
      <c r="I24" s="5">
        <f>+VLOOKUP(E24,Participants!$A$1:$F$1501,3,FALSE)</f>
        <v>8</v>
      </c>
      <c r="J24" s="5" t="str">
        <f>+VLOOKUP(E24,Participants!$A$1:$G$1501,7,FALSE)</f>
        <v>VARSITY GIRLS</v>
      </c>
      <c r="K24" s="56"/>
    </row>
    <row r="25" spans="2:14">
      <c r="B25" s="156" t="s">
        <v>88</v>
      </c>
      <c r="C25" s="5"/>
      <c r="D25" s="5"/>
      <c r="E25" s="5">
        <v>234</v>
      </c>
      <c r="F25" s="5" t="str">
        <f>+VLOOKUP(E25,Participants!$A$1:$F$1501,2,FALSE)</f>
        <v>Nicole Lusk</v>
      </c>
      <c r="G25" s="5" t="str">
        <f>+VLOOKUP(E25,Participants!$A$1:$F$1501,4,FALSE)</f>
        <v>STL</v>
      </c>
      <c r="H25" s="5" t="str">
        <f>+VLOOKUP(E25,Participants!$A$1:$F$1501,5,FALSE)</f>
        <v>F</v>
      </c>
      <c r="I25" s="5">
        <f>+VLOOKUP(E25,Participants!$A$1:$F$1501,3,FALSE)</f>
        <v>8</v>
      </c>
      <c r="J25" s="5" t="str">
        <f>+VLOOKUP(E25,Participants!$A$1:$G$1501,7,FALSE)</f>
        <v>VARSITY GIRLS</v>
      </c>
      <c r="K25" s="56"/>
    </row>
    <row r="26" spans="2:14">
      <c r="B26" s="156" t="s">
        <v>88</v>
      </c>
      <c r="C26" s="5"/>
      <c r="D26" s="5"/>
      <c r="E26" s="5">
        <v>225</v>
      </c>
      <c r="F26" s="5" t="str">
        <f>+VLOOKUP(E26,Participants!$A$1:$F$1501,2,FALSE)</f>
        <v>Mary Connolly</v>
      </c>
      <c r="G26" s="5" t="str">
        <f>+VLOOKUP(E26,Participants!$A$1:$F$1501,4,FALSE)</f>
        <v>STL</v>
      </c>
      <c r="H26" s="5" t="str">
        <f>+VLOOKUP(E26,Participants!$A$1:$F$1501,5,FALSE)</f>
        <v>F</v>
      </c>
      <c r="I26" s="5">
        <f>+VLOOKUP(E26,Participants!$A$1:$F$1501,3,FALSE)</f>
        <v>7</v>
      </c>
      <c r="J26" s="5" t="str">
        <f>+VLOOKUP(E26,Participants!$A$1:$G$1501,7,FALSE)</f>
        <v>VARSITY GIRLS</v>
      </c>
      <c r="K26" s="56"/>
    </row>
    <row r="27" spans="2:14" ht="15.75" thickBot="1">
      <c r="B27" s="156" t="s">
        <v>88</v>
      </c>
      <c r="F27" s="5"/>
      <c r="G27" s="5"/>
      <c r="H27" s="5"/>
      <c r="I27" s="5"/>
      <c r="J27" s="5"/>
      <c r="K27" s="148"/>
    </row>
    <row r="28" spans="2:14" ht="15.75" thickBot="1">
      <c r="B28" s="156" t="s">
        <v>88</v>
      </c>
      <c r="C28" s="5"/>
      <c r="D28" s="5"/>
      <c r="E28" s="5">
        <v>118</v>
      </c>
      <c r="F28" s="5" t="str">
        <f>+VLOOKUP(E28,Participants!$A$1:$F$1501,2,FALSE)</f>
        <v>Abby Bodart</v>
      </c>
      <c r="G28" s="5" t="str">
        <f>+VLOOKUP(E28,Participants!$A$1:$F$1501,4,FALSE)</f>
        <v>JFK</v>
      </c>
      <c r="H28" s="5" t="str">
        <f>+VLOOKUP(E28,Participants!$A$1:$F$1501,5,FALSE)</f>
        <v>F</v>
      </c>
      <c r="I28" s="5">
        <f>+VLOOKUP(E28,Participants!$A$1:$F$1501,3,FALSE)</f>
        <v>5</v>
      </c>
      <c r="J28" s="5" t="str">
        <f>+VLOOKUP(E28,Participants!$A$1:$G$1501,7,FALSE)</f>
        <v>JV GIRLS</v>
      </c>
      <c r="K28" s="56" t="s">
        <v>1379</v>
      </c>
      <c r="L28" s="161">
        <v>2</v>
      </c>
      <c r="M28" s="162">
        <v>8</v>
      </c>
      <c r="N28" t="s">
        <v>106</v>
      </c>
    </row>
    <row r="29" spans="2:14">
      <c r="B29" s="156" t="s">
        <v>88</v>
      </c>
      <c r="C29" s="5"/>
      <c r="D29" s="5"/>
      <c r="E29" s="5">
        <v>119</v>
      </c>
      <c r="F29" s="5" t="str">
        <f>+VLOOKUP(E29,Participants!$A$1:$F$1501,2,FALSE)</f>
        <v>Clare Ruffing</v>
      </c>
      <c r="G29" s="5" t="str">
        <f>+VLOOKUP(E29,Participants!$A$1:$F$1501,4,FALSE)</f>
        <v>JFK</v>
      </c>
      <c r="H29" s="5" t="str">
        <f>+VLOOKUP(E29,Participants!$A$1:$F$1501,5,FALSE)</f>
        <v>F</v>
      </c>
      <c r="I29" s="5">
        <f>+VLOOKUP(E29,Participants!$A$1:$F$1501,3,FALSE)</f>
        <v>5</v>
      </c>
      <c r="J29" s="5" t="str">
        <f>+VLOOKUP(E29,Participants!$A$1:$G$1501,7,FALSE)</f>
        <v>JV GIRLS</v>
      </c>
      <c r="K29" s="56"/>
    </row>
    <row r="30" spans="2:14">
      <c r="B30" s="156" t="s">
        <v>88</v>
      </c>
      <c r="C30" s="5"/>
      <c r="D30" s="5"/>
      <c r="E30" s="5">
        <v>120</v>
      </c>
      <c r="F30" s="5" t="str">
        <f>+VLOOKUP(E30,Participants!$A$1:$F$1501,2,FALSE)</f>
        <v>Rylee Ondrejko</v>
      </c>
      <c r="G30" s="5" t="str">
        <f>+VLOOKUP(E30,Participants!$A$1:$F$1501,4,FALSE)</f>
        <v>JFK</v>
      </c>
      <c r="H30" s="5" t="str">
        <f>+VLOOKUP(E30,Participants!$A$1:$F$1501,5,FALSE)</f>
        <v>F</v>
      </c>
      <c r="I30" s="5">
        <f>+VLOOKUP(E30,Participants!$A$1:$F$1501,3,FALSE)</f>
        <v>5</v>
      </c>
      <c r="J30" s="5" t="str">
        <f>+VLOOKUP(E30,Participants!$A$1:$G$1501,7,FALSE)</f>
        <v>JV GIRLS</v>
      </c>
      <c r="K30" s="56"/>
    </row>
    <row r="31" spans="2:14">
      <c r="B31" s="156" t="s">
        <v>88</v>
      </c>
      <c r="C31" s="5"/>
      <c r="D31" s="5"/>
      <c r="E31" s="5">
        <v>122</v>
      </c>
      <c r="F31" s="5" t="str">
        <f>+VLOOKUP(E31,Participants!$A$1:$F$1501,2,FALSE)</f>
        <v>Katie Kastelic</v>
      </c>
      <c r="G31" s="5" t="str">
        <f>+VLOOKUP(E31,Participants!$A$1:$F$1501,4,FALSE)</f>
        <v>JFK</v>
      </c>
      <c r="H31" s="5" t="str">
        <f>+VLOOKUP(E31,Participants!$A$1:$F$1501,5,FALSE)</f>
        <v>F</v>
      </c>
      <c r="I31" s="5">
        <f>+VLOOKUP(E31,Participants!$A$1:$F$1501,3,FALSE)</f>
        <v>6</v>
      </c>
      <c r="J31" s="5" t="str">
        <f>+VLOOKUP(E31,Participants!$A$1:$G$1501,7,FALSE)</f>
        <v>JV GIRLS</v>
      </c>
      <c r="K31" s="56"/>
    </row>
    <row r="32" spans="2:14" ht="15.75" thickBot="1">
      <c r="B32" s="156" t="s">
        <v>88</v>
      </c>
      <c r="I32" s="5"/>
    </row>
    <row r="33" spans="2:14" ht="15.75" thickBot="1">
      <c r="B33" s="156" t="s">
        <v>88</v>
      </c>
      <c r="C33" s="5"/>
      <c r="D33" s="5"/>
      <c r="E33" s="5">
        <v>200</v>
      </c>
      <c r="F33" s="5" t="str">
        <f>+VLOOKUP(E33,Participants!$A$1:$F$1501,2,FALSE)</f>
        <v>Ellie Maentz</v>
      </c>
      <c r="G33" s="5" t="str">
        <f>+VLOOKUP(E33,Participants!$A$1:$F$1501,4,FALSE)</f>
        <v>STL</v>
      </c>
      <c r="H33" s="5" t="str">
        <f>+VLOOKUP(E33,Participants!$A$1:$F$1501,5,FALSE)</f>
        <v>F</v>
      </c>
      <c r="I33" s="5">
        <f>+VLOOKUP(E33,Participants!$A$1:$F$1501,3,FALSE)</f>
        <v>6</v>
      </c>
      <c r="J33" s="5" t="str">
        <f>+VLOOKUP(E33,Participants!$A$1:$G$1501,7,FALSE)</f>
        <v>JV GIRLS</v>
      </c>
      <c r="K33" s="56" t="s">
        <v>1378</v>
      </c>
      <c r="L33" s="161">
        <v>1</v>
      </c>
      <c r="M33" s="162">
        <v>10</v>
      </c>
      <c r="N33" t="s">
        <v>106</v>
      </c>
    </row>
    <row r="34" spans="2:14">
      <c r="B34" s="156" t="s">
        <v>88</v>
      </c>
      <c r="C34" s="5"/>
      <c r="D34" s="5"/>
      <c r="E34" s="5">
        <v>203</v>
      </c>
      <c r="F34" s="5" t="str">
        <f>+VLOOKUP(E34,Participants!$A$1:$F$1501,2,FALSE)</f>
        <v>Katie Erfort</v>
      </c>
      <c r="G34" s="5" t="str">
        <f>+VLOOKUP(E34,Participants!$A$1:$F$1501,4,FALSE)</f>
        <v>STL</v>
      </c>
      <c r="H34" s="5" t="str">
        <f>+VLOOKUP(E34,Participants!$A$1:$F$1501,5,FALSE)</f>
        <v>F</v>
      </c>
      <c r="I34" s="5">
        <f>+VLOOKUP(E34,Participants!$A$1:$F$1501,3,FALSE)</f>
        <v>6</v>
      </c>
      <c r="J34" s="5" t="str">
        <f>+VLOOKUP(E34,Participants!$A$1:$G$1501,7,FALSE)</f>
        <v>JV GIRLS</v>
      </c>
      <c r="K34" s="56"/>
    </row>
    <row r="35" spans="2:14">
      <c r="B35" s="156" t="s">
        <v>88</v>
      </c>
      <c r="C35" s="5"/>
      <c r="D35" s="5"/>
      <c r="E35" s="5">
        <v>205</v>
      </c>
      <c r="F35" s="5" t="str">
        <f>+VLOOKUP(E35,Participants!$A$1:$F$1501,2,FALSE)</f>
        <v>Meagan McKenna</v>
      </c>
      <c r="G35" s="5" t="str">
        <f>+VLOOKUP(E35,Participants!$A$1:$F$1501,4,FALSE)</f>
        <v>STL</v>
      </c>
      <c r="H35" s="5" t="str">
        <f>+VLOOKUP(E35,Participants!$A$1:$F$1501,5,FALSE)</f>
        <v>F</v>
      </c>
      <c r="I35" s="5">
        <f>+VLOOKUP(E35,Participants!$A$1:$F$1501,3,FALSE)</f>
        <v>6</v>
      </c>
      <c r="J35" s="5" t="str">
        <f>+VLOOKUP(E35,Participants!$A$1:$G$1501,7,FALSE)</f>
        <v>JV GIRLS</v>
      </c>
      <c r="K35" s="56"/>
    </row>
    <row r="36" spans="2:14">
      <c r="B36" s="156" t="s">
        <v>88</v>
      </c>
      <c r="C36" s="5"/>
      <c r="D36" s="5"/>
      <c r="E36" s="5">
        <v>168</v>
      </c>
      <c r="F36" s="5" t="str">
        <f>+VLOOKUP(E36,Participants!$A$1:$F$1501,2,FALSE)</f>
        <v>Sadie Orie</v>
      </c>
      <c r="G36" s="5" t="str">
        <f>+VLOOKUP(E36,Participants!$A$1:$F$1501,4,FALSE)</f>
        <v>STL</v>
      </c>
      <c r="H36" s="5" t="str">
        <f>+VLOOKUP(E36,Participants!$A$1:$F$1501,5,FALSE)</f>
        <v>F</v>
      </c>
      <c r="I36" s="5">
        <f>+VLOOKUP(E36,Participants!$A$1:$F$1501,3,FALSE)</f>
        <v>5</v>
      </c>
      <c r="J36" s="5" t="str">
        <f>+VLOOKUP(E36,Participants!$A$1:$G$1501,7,FALSE)</f>
        <v>JV GIRLS</v>
      </c>
      <c r="K36" s="56"/>
    </row>
    <row r="37" spans="2:14" ht="15.75" thickBot="1">
      <c r="B37" s="156" t="s">
        <v>88</v>
      </c>
      <c r="F37" s="5"/>
      <c r="G37" s="5"/>
      <c r="H37" s="5"/>
      <c r="I37" s="5"/>
      <c r="J37" s="5"/>
    </row>
    <row r="38" spans="2:14" ht="15.75" thickBot="1">
      <c r="B38" s="156" t="s">
        <v>88</v>
      </c>
      <c r="C38" s="5"/>
      <c r="D38" s="5"/>
      <c r="E38" s="5">
        <v>675</v>
      </c>
      <c r="F38" s="5" t="str">
        <f>+VLOOKUP(E38,Participants!$A$1:$F$1501,2,FALSE)</f>
        <v>Justin Hill</v>
      </c>
      <c r="G38" s="5" t="str">
        <f>+VLOOKUP(E38,Participants!$A$1:$F$1501,4,FALSE)</f>
        <v>SYL</v>
      </c>
      <c r="H38" s="5" t="str">
        <f>+VLOOKUP(E38,Participants!$A$1:$F$1501,5,FALSE)</f>
        <v>M</v>
      </c>
      <c r="I38" s="5">
        <f>+VLOOKUP(E38,Participants!$A$1:$F$1501,3,FALSE)</f>
        <v>8</v>
      </c>
      <c r="J38" s="5" t="str">
        <f>+VLOOKUP(E38,Participants!$A$1:$G$1501,7,FALSE)</f>
        <v>VARSITY BOYS</v>
      </c>
      <c r="K38" s="56" t="s">
        <v>1380</v>
      </c>
      <c r="L38" s="161">
        <v>2</v>
      </c>
      <c r="M38" s="162">
        <v>8</v>
      </c>
      <c r="N38" t="s">
        <v>14</v>
      </c>
    </row>
    <row r="39" spans="2:14">
      <c r="B39" s="156" t="s">
        <v>88</v>
      </c>
      <c r="C39" s="5"/>
      <c r="D39" s="5"/>
      <c r="E39" s="5">
        <v>669</v>
      </c>
      <c r="F39" s="5" t="str">
        <f>+VLOOKUP(E39,Participants!$A$1:$F$1501,2,FALSE)</f>
        <v>Kyleigh Donnelly</v>
      </c>
      <c r="G39" s="5" t="str">
        <f>+VLOOKUP(E39,Participants!$A$1:$F$1501,4,FALSE)</f>
        <v>SYL</v>
      </c>
      <c r="H39" s="5" t="str">
        <f>+VLOOKUP(E39,Participants!$A$1:$F$1501,5,FALSE)</f>
        <v>F</v>
      </c>
      <c r="I39" s="5">
        <f>+VLOOKUP(E39,Participants!$A$1:$F$1501,3,FALSE)</f>
        <v>7</v>
      </c>
      <c r="J39" s="5" t="str">
        <f>+VLOOKUP(E39,Participants!$A$1:$G$1501,7,FALSE)</f>
        <v>VARSITY GIRLS</v>
      </c>
      <c r="K39" s="56"/>
    </row>
    <row r="40" spans="2:14">
      <c r="B40" s="156" t="s">
        <v>88</v>
      </c>
      <c r="C40" s="5"/>
      <c r="D40" s="5"/>
      <c r="E40" s="5">
        <v>673</v>
      </c>
      <c r="F40" s="5" t="str">
        <f>+VLOOKUP(E40,Participants!$A$1:$F$1501,2,FALSE)</f>
        <v>Mason Stolar</v>
      </c>
      <c r="G40" s="5" t="str">
        <f>+VLOOKUP(E40,Participants!$A$1:$F$1501,4,FALSE)</f>
        <v>SYL</v>
      </c>
      <c r="H40" s="5" t="str">
        <f>+VLOOKUP(E40,Participants!$A$1:$F$1501,5,FALSE)</f>
        <v>M</v>
      </c>
      <c r="I40" s="5">
        <f>+VLOOKUP(E40,Participants!$A$1:$F$1501,3,FALSE)</f>
        <v>7</v>
      </c>
      <c r="J40" s="5" t="str">
        <f>+VLOOKUP(E40,Participants!$A$1:$G$1501,7,FALSE)</f>
        <v>VARSITY BOYS</v>
      </c>
      <c r="K40" s="56"/>
    </row>
    <row r="41" spans="2:14">
      <c r="B41" s="156" t="s">
        <v>88</v>
      </c>
      <c r="C41" s="5"/>
      <c r="D41" s="5"/>
      <c r="E41" s="5">
        <v>667</v>
      </c>
      <c r="F41" s="5" t="str">
        <f>+VLOOKUP(E41,Participants!$A$1:$F$1501,2,FALSE)</f>
        <v>Forrest Betz</v>
      </c>
      <c r="G41" s="5" t="str">
        <f>+VLOOKUP(E41,Participants!$A$1:$F$1501,4,FALSE)</f>
        <v>SYL</v>
      </c>
      <c r="H41" s="5" t="str">
        <f>+VLOOKUP(E41,Participants!$A$1:$F$1501,5,FALSE)</f>
        <v>M</v>
      </c>
      <c r="I41" s="5">
        <f>+VLOOKUP(E41,Participants!$A$1:$F$1501,3,FALSE)</f>
        <v>6</v>
      </c>
      <c r="J41" s="5" t="str">
        <f>+VLOOKUP(E41,Participants!$A$1:$G$1501,7,FALSE)</f>
        <v>JV BOYS</v>
      </c>
      <c r="K41" s="56"/>
    </row>
    <row r="201" spans="1:27">
      <c r="B201" s="158" t="s">
        <v>96</v>
      </c>
      <c r="C201" s="158" t="s">
        <v>108</v>
      </c>
      <c r="D201" s="158" t="s">
        <v>111</v>
      </c>
      <c r="E201" s="164" t="s">
        <v>113</v>
      </c>
      <c r="F201" s="158" t="s">
        <v>115</v>
      </c>
      <c r="G201" s="158" t="s">
        <v>117</v>
      </c>
      <c r="H201" s="158" t="s">
        <v>24</v>
      </c>
      <c r="I201" s="158" t="s">
        <v>20</v>
      </c>
      <c r="J201" s="158" t="s">
        <v>25</v>
      </c>
      <c r="K201" s="158" t="s">
        <v>100</v>
      </c>
      <c r="L201" s="158" t="s">
        <v>26</v>
      </c>
      <c r="M201" s="158" t="s">
        <v>120</v>
      </c>
      <c r="N201" s="37" t="s">
        <v>27</v>
      </c>
      <c r="O201" s="37" t="s">
        <v>123</v>
      </c>
      <c r="P201" s="37" t="s">
        <v>28</v>
      </c>
      <c r="Q201" s="37" t="s">
        <v>32</v>
      </c>
      <c r="R201" s="37" t="s">
        <v>34</v>
      </c>
      <c r="S201" s="37" t="s">
        <v>36</v>
      </c>
      <c r="T201" s="37" t="s">
        <v>38</v>
      </c>
      <c r="U201" s="37" t="s">
        <v>40</v>
      </c>
      <c r="V201" s="37" t="s">
        <v>42</v>
      </c>
      <c r="W201" s="37" t="s">
        <v>19</v>
      </c>
      <c r="X201" s="37" t="s">
        <v>45</v>
      </c>
      <c r="Y201" t="s">
        <v>103</v>
      </c>
      <c r="Z201" t="s">
        <v>47</v>
      </c>
      <c r="AA201" s="37" t="s">
        <v>89</v>
      </c>
    </row>
    <row r="202" spans="1:27">
      <c r="A202" s="165" t="s">
        <v>1306</v>
      </c>
      <c r="B202" s="9">
        <f>+SUMIFS($M$2:$M$41,$N$2:$N$41,$A202,$G$2:$G$41,B$201)</f>
        <v>0</v>
      </c>
      <c r="C202" s="9">
        <f t="shared" ref="C202:Z207" si="0">+SUMIFS($M$2:$M$41,$N$2:$N$41,$A202,$G$2:$G$41,C$201)</f>
        <v>0</v>
      </c>
      <c r="D202" s="9">
        <f t="shared" si="0"/>
        <v>0</v>
      </c>
      <c r="E202" s="9">
        <f t="shared" si="0"/>
        <v>0</v>
      </c>
      <c r="F202" s="9">
        <f t="shared" si="0"/>
        <v>0</v>
      </c>
      <c r="G202" s="9">
        <f t="shared" si="0"/>
        <v>0</v>
      </c>
      <c r="H202" s="9">
        <f t="shared" si="0"/>
        <v>0</v>
      </c>
      <c r="I202" s="9">
        <f t="shared" si="0"/>
        <v>0</v>
      </c>
      <c r="J202" s="9">
        <f t="shared" si="0"/>
        <v>0</v>
      </c>
      <c r="K202" s="9">
        <f t="shared" si="0"/>
        <v>0</v>
      </c>
      <c r="L202" s="9">
        <f t="shared" si="0"/>
        <v>0</v>
      </c>
      <c r="M202" s="9">
        <f t="shared" si="0"/>
        <v>0</v>
      </c>
      <c r="N202" s="9">
        <f t="shared" si="0"/>
        <v>0</v>
      </c>
      <c r="O202" s="9">
        <f t="shared" si="0"/>
        <v>0</v>
      </c>
      <c r="P202" s="9">
        <f t="shared" si="0"/>
        <v>0</v>
      </c>
      <c r="Q202" s="9">
        <f t="shared" si="0"/>
        <v>0</v>
      </c>
      <c r="R202" s="9">
        <f t="shared" si="0"/>
        <v>0</v>
      </c>
      <c r="S202" s="9">
        <f t="shared" si="0"/>
        <v>0</v>
      </c>
      <c r="T202" s="9">
        <f t="shared" si="0"/>
        <v>0</v>
      </c>
      <c r="U202" s="9">
        <f t="shared" si="0"/>
        <v>0</v>
      </c>
      <c r="V202" s="9">
        <f t="shared" si="0"/>
        <v>0</v>
      </c>
      <c r="W202" s="9">
        <f t="shared" si="0"/>
        <v>0</v>
      </c>
      <c r="X202" s="9">
        <f t="shared" si="0"/>
        <v>0</v>
      </c>
      <c r="Y202" s="9">
        <f t="shared" si="0"/>
        <v>0</v>
      </c>
      <c r="Z202" s="9">
        <f t="shared" si="0"/>
        <v>0</v>
      </c>
      <c r="AA202">
        <f>SUM(B202:Z202)</f>
        <v>0</v>
      </c>
    </row>
    <row r="203" spans="1:27">
      <c r="A203" s="9" t="s">
        <v>1307</v>
      </c>
      <c r="B203" s="9">
        <f t="shared" ref="B203:Q207" si="1">+SUMIFS($M$2:$M$41,$N$2:$N$41,$A203,$G$2:$G$41,B$201)</f>
        <v>0</v>
      </c>
      <c r="C203" s="9">
        <f t="shared" si="1"/>
        <v>0</v>
      </c>
      <c r="D203" s="9">
        <f t="shared" si="1"/>
        <v>0</v>
      </c>
      <c r="E203" s="9">
        <f t="shared" si="1"/>
        <v>0</v>
      </c>
      <c r="F203" s="9">
        <f t="shared" si="1"/>
        <v>0</v>
      </c>
      <c r="G203" s="9">
        <f t="shared" si="1"/>
        <v>0</v>
      </c>
      <c r="H203" s="9">
        <f t="shared" si="1"/>
        <v>0</v>
      </c>
      <c r="I203" s="9">
        <f t="shared" si="1"/>
        <v>0</v>
      </c>
      <c r="J203" s="9">
        <f t="shared" si="1"/>
        <v>0</v>
      </c>
      <c r="K203" s="9">
        <f t="shared" si="1"/>
        <v>0</v>
      </c>
      <c r="L203" s="9">
        <f t="shared" si="1"/>
        <v>0</v>
      </c>
      <c r="M203" s="9">
        <f t="shared" si="1"/>
        <v>0</v>
      </c>
      <c r="N203" s="9">
        <f t="shared" si="1"/>
        <v>0</v>
      </c>
      <c r="O203" s="9">
        <f t="shared" si="1"/>
        <v>0</v>
      </c>
      <c r="P203" s="9">
        <f t="shared" si="1"/>
        <v>0</v>
      </c>
      <c r="Q203" s="9">
        <f t="shared" si="1"/>
        <v>0</v>
      </c>
      <c r="R203" s="9">
        <f t="shared" si="0"/>
        <v>0</v>
      </c>
      <c r="S203" s="9">
        <f t="shared" si="0"/>
        <v>0</v>
      </c>
      <c r="T203" s="9">
        <f t="shared" si="0"/>
        <v>0</v>
      </c>
      <c r="U203" s="9">
        <f t="shared" si="0"/>
        <v>0</v>
      </c>
      <c r="V203" s="9">
        <f t="shared" si="0"/>
        <v>0</v>
      </c>
      <c r="W203" s="9">
        <f t="shared" si="0"/>
        <v>0</v>
      </c>
      <c r="X203" s="9">
        <f t="shared" si="0"/>
        <v>0</v>
      </c>
      <c r="Y203" s="9">
        <f t="shared" si="0"/>
        <v>0</v>
      </c>
      <c r="Z203" s="9">
        <f t="shared" si="0"/>
        <v>0</v>
      </c>
      <c r="AA203">
        <f t="shared" ref="AA203:AA207" si="2">SUM(B203:Z203)</f>
        <v>0</v>
      </c>
    </row>
    <row r="204" spans="1:27">
      <c r="A204" s="9" t="s">
        <v>106</v>
      </c>
      <c r="B204" s="9">
        <f t="shared" si="1"/>
        <v>0</v>
      </c>
      <c r="C204" s="9">
        <f t="shared" si="0"/>
        <v>0</v>
      </c>
      <c r="D204" s="9">
        <f t="shared" si="0"/>
        <v>0</v>
      </c>
      <c r="E204" s="9">
        <f t="shared" si="0"/>
        <v>0</v>
      </c>
      <c r="F204" s="9">
        <f t="shared" si="0"/>
        <v>0</v>
      </c>
      <c r="G204" s="9">
        <f t="shared" si="0"/>
        <v>0</v>
      </c>
      <c r="H204" s="9">
        <f t="shared" si="0"/>
        <v>0</v>
      </c>
      <c r="I204" s="9">
        <f t="shared" si="0"/>
        <v>13</v>
      </c>
      <c r="J204" s="9">
        <f t="shared" si="0"/>
        <v>0</v>
      </c>
      <c r="K204" s="9">
        <f t="shared" si="0"/>
        <v>0</v>
      </c>
      <c r="L204" s="9">
        <f t="shared" si="0"/>
        <v>0</v>
      </c>
      <c r="M204" s="9">
        <f t="shared" si="0"/>
        <v>0</v>
      </c>
      <c r="N204" s="9">
        <f t="shared" si="0"/>
        <v>0</v>
      </c>
      <c r="O204" s="9">
        <f t="shared" si="0"/>
        <v>0</v>
      </c>
      <c r="P204" s="9">
        <f t="shared" si="0"/>
        <v>0</v>
      </c>
      <c r="Q204" s="9">
        <f t="shared" si="0"/>
        <v>0</v>
      </c>
      <c r="R204" s="9">
        <f t="shared" si="0"/>
        <v>0</v>
      </c>
      <c r="S204" s="9">
        <f t="shared" si="0"/>
        <v>0</v>
      </c>
      <c r="T204" s="9">
        <f t="shared" si="0"/>
        <v>0</v>
      </c>
      <c r="U204" s="9">
        <f t="shared" si="0"/>
        <v>0</v>
      </c>
      <c r="V204" s="9">
        <f t="shared" si="0"/>
        <v>0</v>
      </c>
      <c r="W204" s="9">
        <f t="shared" si="0"/>
        <v>16</v>
      </c>
      <c r="X204" s="9">
        <f t="shared" si="0"/>
        <v>0</v>
      </c>
      <c r="Y204" s="9">
        <f t="shared" si="0"/>
        <v>0</v>
      </c>
      <c r="Z204" s="9">
        <f t="shared" si="0"/>
        <v>0</v>
      </c>
      <c r="AA204">
        <f t="shared" si="2"/>
        <v>29</v>
      </c>
    </row>
    <row r="205" spans="1:27">
      <c r="A205" s="9" t="s">
        <v>107</v>
      </c>
      <c r="B205" s="9">
        <f t="shared" si="1"/>
        <v>0</v>
      </c>
      <c r="C205" s="9">
        <f t="shared" si="0"/>
        <v>0</v>
      </c>
      <c r="D205" s="9">
        <f t="shared" si="0"/>
        <v>0</v>
      </c>
      <c r="E205" s="9">
        <f t="shared" si="0"/>
        <v>0</v>
      </c>
      <c r="F205" s="9">
        <f t="shared" si="0"/>
        <v>0</v>
      </c>
      <c r="G205" s="9">
        <f t="shared" si="0"/>
        <v>0</v>
      </c>
      <c r="H205" s="9">
        <f t="shared" si="0"/>
        <v>0</v>
      </c>
      <c r="I205" s="9">
        <f t="shared" si="0"/>
        <v>10</v>
      </c>
      <c r="J205" s="9">
        <f t="shared" si="0"/>
        <v>0</v>
      </c>
      <c r="K205" s="9">
        <f t="shared" si="0"/>
        <v>0</v>
      </c>
      <c r="L205" s="9">
        <f t="shared" si="0"/>
        <v>0</v>
      </c>
      <c r="M205" s="9">
        <f t="shared" si="0"/>
        <v>0</v>
      </c>
      <c r="N205" s="9">
        <f t="shared" si="0"/>
        <v>0</v>
      </c>
      <c r="O205" s="9">
        <f t="shared" si="0"/>
        <v>0</v>
      </c>
      <c r="P205" s="9">
        <f t="shared" si="0"/>
        <v>0</v>
      </c>
      <c r="Q205" s="9">
        <f t="shared" si="0"/>
        <v>0</v>
      </c>
      <c r="R205" s="9">
        <f t="shared" si="0"/>
        <v>0</v>
      </c>
      <c r="S205" s="9">
        <f t="shared" si="0"/>
        <v>0</v>
      </c>
      <c r="T205" s="9">
        <f t="shared" si="0"/>
        <v>0</v>
      </c>
      <c r="U205" s="9">
        <f t="shared" si="0"/>
        <v>0</v>
      </c>
      <c r="V205" s="9">
        <f t="shared" si="0"/>
        <v>0</v>
      </c>
      <c r="W205" s="9">
        <f t="shared" si="0"/>
        <v>0</v>
      </c>
      <c r="X205" s="9">
        <f t="shared" si="0"/>
        <v>0</v>
      </c>
      <c r="Y205" s="9">
        <f t="shared" si="0"/>
        <v>0</v>
      </c>
      <c r="Z205" s="9">
        <f t="shared" si="0"/>
        <v>0</v>
      </c>
      <c r="AA205">
        <f t="shared" si="2"/>
        <v>10</v>
      </c>
    </row>
    <row r="206" spans="1:27">
      <c r="A206" s="9" t="s">
        <v>13</v>
      </c>
      <c r="B206" s="9">
        <f t="shared" si="1"/>
        <v>0</v>
      </c>
      <c r="C206" s="9">
        <f t="shared" si="0"/>
        <v>0</v>
      </c>
      <c r="D206" s="9">
        <f t="shared" si="0"/>
        <v>0</v>
      </c>
      <c r="E206" s="9">
        <f t="shared" si="0"/>
        <v>0</v>
      </c>
      <c r="F206" s="9">
        <f t="shared" si="0"/>
        <v>0</v>
      </c>
      <c r="G206" s="9">
        <f t="shared" si="0"/>
        <v>0</v>
      </c>
      <c r="H206" s="9">
        <f t="shared" si="0"/>
        <v>0</v>
      </c>
      <c r="I206" s="9">
        <f t="shared" si="0"/>
        <v>0</v>
      </c>
      <c r="J206" s="9">
        <f t="shared" si="0"/>
        <v>0</v>
      </c>
      <c r="K206" s="9">
        <f t="shared" si="0"/>
        <v>0</v>
      </c>
      <c r="L206" s="9">
        <f t="shared" si="0"/>
        <v>0</v>
      </c>
      <c r="M206" s="9">
        <f t="shared" si="0"/>
        <v>0</v>
      </c>
      <c r="N206" s="9">
        <f t="shared" si="0"/>
        <v>0</v>
      </c>
      <c r="O206" s="9">
        <f t="shared" si="0"/>
        <v>0</v>
      </c>
      <c r="P206" s="9">
        <f t="shared" si="0"/>
        <v>0</v>
      </c>
      <c r="Q206" s="9">
        <f t="shared" si="0"/>
        <v>0</v>
      </c>
      <c r="R206" s="9">
        <f t="shared" si="0"/>
        <v>0</v>
      </c>
      <c r="S206" s="9">
        <f t="shared" si="0"/>
        <v>0</v>
      </c>
      <c r="T206" s="9">
        <f t="shared" si="0"/>
        <v>0</v>
      </c>
      <c r="U206" s="9">
        <f t="shared" si="0"/>
        <v>0</v>
      </c>
      <c r="V206" s="9">
        <f t="shared" si="0"/>
        <v>0</v>
      </c>
      <c r="W206" s="9">
        <f t="shared" si="0"/>
        <v>10</v>
      </c>
      <c r="X206" s="9">
        <f t="shared" si="0"/>
        <v>0</v>
      </c>
      <c r="Y206" s="9">
        <f t="shared" si="0"/>
        <v>0</v>
      </c>
      <c r="Z206" s="9">
        <f t="shared" si="0"/>
        <v>0</v>
      </c>
      <c r="AA206">
        <f t="shared" si="2"/>
        <v>10</v>
      </c>
    </row>
    <row r="207" spans="1:27">
      <c r="A207" s="9" t="s">
        <v>14</v>
      </c>
      <c r="B207" s="9">
        <f t="shared" si="1"/>
        <v>0</v>
      </c>
      <c r="C207" s="9">
        <f t="shared" si="0"/>
        <v>0</v>
      </c>
      <c r="D207" s="9">
        <f t="shared" si="0"/>
        <v>0</v>
      </c>
      <c r="E207" s="9">
        <f t="shared" si="0"/>
        <v>0</v>
      </c>
      <c r="F207" s="9">
        <f t="shared" si="0"/>
        <v>0</v>
      </c>
      <c r="G207" s="9">
        <f t="shared" si="0"/>
        <v>0</v>
      </c>
      <c r="H207" s="9">
        <f t="shared" si="0"/>
        <v>0</v>
      </c>
      <c r="I207" s="9">
        <f t="shared" si="0"/>
        <v>0</v>
      </c>
      <c r="J207" s="9">
        <f t="shared" si="0"/>
        <v>0</v>
      </c>
      <c r="K207" s="9">
        <f t="shared" si="0"/>
        <v>0</v>
      </c>
      <c r="L207" s="9">
        <f t="shared" si="0"/>
        <v>0</v>
      </c>
      <c r="M207" s="9">
        <f t="shared" si="0"/>
        <v>0</v>
      </c>
      <c r="N207" s="9">
        <f t="shared" si="0"/>
        <v>0</v>
      </c>
      <c r="O207" s="9">
        <f t="shared" si="0"/>
        <v>0</v>
      </c>
      <c r="P207" s="9">
        <f t="shared" si="0"/>
        <v>0</v>
      </c>
      <c r="Q207" s="9">
        <f t="shared" si="0"/>
        <v>0</v>
      </c>
      <c r="R207" s="9">
        <f t="shared" si="0"/>
        <v>0</v>
      </c>
      <c r="S207" s="9">
        <f t="shared" si="0"/>
        <v>0</v>
      </c>
      <c r="T207" s="9">
        <f t="shared" si="0"/>
        <v>0</v>
      </c>
      <c r="U207" s="9">
        <f t="shared" si="0"/>
        <v>0</v>
      </c>
      <c r="V207" s="9">
        <f t="shared" si="0"/>
        <v>0</v>
      </c>
      <c r="W207" s="9">
        <f t="shared" si="0"/>
        <v>10</v>
      </c>
      <c r="X207" s="9">
        <f t="shared" si="0"/>
        <v>0</v>
      </c>
      <c r="Y207" s="9">
        <f t="shared" si="0"/>
        <v>0</v>
      </c>
      <c r="Z207" s="9">
        <f t="shared" si="0"/>
        <v>8</v>
      </c>
      <c r="AA207">
        <f t="shared" si="2"/>
        <v>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4"/>
  <sheetViews>
    <sheetView workbookViewId="0">
      <pane ySplit="2" topLeftCell="A3" activePane="bottomLeft" state="frozen"/>
      <selection pane="bottomLeft" activeCell="A201" sqref="A201:XFD207"/>
    </sheetView>
  </sheetViews>
  <sheetFormatPr defaultColWidth="8.5703125" defaultRowHeight="15"/>
  <cols>
    <col min="1" max="1" width="19.5703125" customWidth="1"/>
    <col min="2" max="3" width="11.140625" customWidth="1"/>
    <col min="4" max="5" width="6.85546875" style="33" customWidth="1"/>
    <col min="6" max="6" width="8" customWidth="1"/>
    <col min="7" max="7" width="21.140625" customWidth="1"/>
    <col min="11" max="11" width="13.7109375" bestFit="1" customWidth="1"/>
    <col min="12" max="13" width="8.5703125" style="57"/>
  </cols>
  <sheetData>
    <row r="1" spans="1:13">
      <c r="A1" s="2" t="s">
        <v>50</v>
      </c>
      <c r="D1" s="200" t="s">
        <v>53</v>
      </c>
      <c r="E1" s="201"/>
    </row>
    <row r="2" spans="1:13" s="34" customFormat="1">
      <c r="A2" s="2" t="s">
        <v>50</v>
      </c>
      <c r="B2" s="41" t="s">
        <v>51</v>
      </c>
      <c r="C2" s="41" t="s">
        <v>52</v>
      </c>
      <c r="D2" s="40" t="s">
        <v>92</v>
      </c>
      <c r="E2" s="40" t="s">
        <v>93</v>
      </c>
      <c r="F2" s="41" t="s">
        <v>54</v>
      </c>
      <c r="G2" s="42" t="s">
        <v>10</v>
      </c>
      <c r="H2" s="42" t="s">
        <v>1</v>
      </c>
      <c r="I2" s="42" t="s">
        <v>2</v>
      </c>
      <c r="J2" s="42" t="s">
        <v>18</v>
      </c>
      <c r="K2" s="42" t="s">
        <v>3</v>
      </c>
      <c r="L2" s="44" t="s">
        <v>11</v>
      </c>
      <c r="M2" s="44" t="s">
        <v>64</v>
      </c>
    </row>
    <row r="3" spans="1:13">
      <c r="A3" s="2" t="s">
        <v>50</v>
      </c>
      <c r="B3" s="8" t="s">
        <v>1214</v>
      </c>
      <c r="C3" s="8" t="s">
        <v>1208</v>
      </c>
      <c r="D3" s="60">
        <v>18</v>
      </c>
      <c r="E3" s="60">
        <v>2</v>
      </c>
      <c r="F3" s="4">
        <v>217</v>
      </c>
      <c r="G3" s="1" t="str">
        <f>+VLOOKUP(F3,Participants!$A$1:$F$1501,2,FALSE)</f>
        <v>Donovan Harris</v>
      </c>
      <c r="H3" s="1" t="str">
        <f>+VLOOKUP(F3,Participants!$A$1:$F$1501,4,FALSE)</f>
        <v>STL</v>
      </c>
      <c r="I3" s="1" t="str">
        <f>+VLOOKUP(F3,Participants!$A$1:$F$1501,5,FALSE)</f>
        <v>M</v>
      </c>
      <c r="J3" s="1">
        <f>+VLOOKUP(F3,Participants!$A$1:$F$1501,3,FALSE)</f>
        <v>6</v>
      </c>
      <c r="K3" s="1" t="str">
        <f>+VLOOKUP(F3,Participants!$A$1:$G$1501,7,FALSE)</f>
        <v>JV BOYS</v>
      </c>
      <c r="L3" s="56">
        <v>1</v>
      </c>
      <c r="M3" s="56">
        <v>10</v>
      </c>
    </row>
    <row r="4" spans="1:13">
      <c r="A4" s="2" t="s">
        <v>50</v>
      </c>
      <c r="B4" s="8" t="s">
        <v>1215</v>
      </c>
      <c r="C4" s="8" t="s">
        <v>1216</v>
      </c>
      <c r="D4" s="60">
        <v>14</v>
      </c>
      <c r="E4" s="60">
        <v>8.5</v>
      </c>
      <c r="F4" s="4">
        <v>218</v>
      </c>
      <c r="G4" s="1" t="str">
        <f>+VLOOKUP(F4,Participants!$A$1:$F$1501,2,FALSE)</f>
        <v>Hunter Maher</v>
      </c>
      <c r="H4" s="1" t="str">
        <f>+VLOOKUP(F4,Participants!$A$1:$F$1501,4,FALSE)</f>
        <v>STL</v>
      </c>
      <c r="I4" s="1" t="str">
        <f>+VLOOKUP(F4,Participants!$A$1:$F$1501,5,FALSE)</f>
        <v>M</v>
      </c>
      <c r="J4" s="1">
        <f>+VLOOKUP(F4,Participants!$A$1:$F$1501,3,FALSE)</f>
        <v>6</v>
      </c>
      <c r="K4" s="1" t="str">
        <f>+VLOOKUP(F4,Participants!$A$1:$G$1501,7,FALSE)</f>
        <v>JV BOYS</v>
      </c>
      <c r="L4" s="56">
        <v>2</v>
      </c>
      <c r="M4" s="56">
        <v>8</v>
      </c>
    </row>
    <row r="5" spans="1:13">
      <c r="A5" s="2" t="s">
        <v>50</v>
      </c>
      <c r="B5" s="7" t="s">
        <v>1202</v>
      </c>
      <c r="C5" s="7" t="s">
        <v>1203</v>
      </c>
      <c r="D5" s="60">
        <v>25</v>
      </c>
      <c r="E5" s="60">
        <v>5</v>
      </c>
      <c r="F5" s="2">
        <v>123</v>
      </c>
      <c r="G5" s="1" t="str">
        <f>+VLOOKUP(F5,Participants!$A$1:$F$1501,2,FALSE)</f>
        <v>Sydney McWreath</v>
      </c>
      <c r="H5" s="1" t="str">
        <f>+VLOOKUP(F5,Participants!$A$1:$F$1501,4,FALSE)</f>
        <v>JFK</v>
      </c>
      <c r="I5" s="1" t="str">
        <f>+VLOOKUP(F5,Participants!$A$1:$F$1501,5,FALSE)</f>
        <v>F</v>
      </c>
      <c r="J5" s="1">
        <f>+VLOOKUP(F5,Participants!$A$1:$F$1501,3,FALSE)</f>
        <v>6</v>
      </c>
      <c r="K5" s="1" t="str">
        <f>+VLOOKUP(F5,Participants!$A$1:$G$1501,7,FALSE)</f>
        <v>JV GIRLS</v>
      </c>
      <c r="L5" s="58">
        <v>1</v>
      </c>
      <c r="M5" s="58">
        <v>10</v>
      </c>
    </row>
    <row r="6" spans="1:13">
      <c r="A6" s="2" t="s">
        <v>50</v>
      </c>
      <c r="B6" s="7" t="s">
        <v>1205</v>
      </c>
      <c r="C6" s="7" t="s">
        <v>1204</v>
      </c>
      <c r="D6" s="60">
        <v>18</v>
      </c>
      <c r="E6" s="60">
        <v>11</v>
      </c>
      <c r="F6" s="2">
        <v>663</v>
      </c>
      <c r="G6" s="1" t="str">
        <f>+VLOOKUP(F6,Participants!$A$1:$F$1501,2,FALSE)</f>
        <v>Emerson Dorfner</v>
      </c>
      <c r="H6" s="1" t="str">
        <f>+VLOOKUP(F6,Participants!$A$1:$F$1501,4,FALSE)</f>
        <v>SYL</v>
      </c>
      <c r="I6" s="1" t="str">
        <f>+VLOOKUP(F6,Participants!$A$1:$F$1501,5,FALSE)</f>
        <v>F</v>
      </c>
      <c r="J6" s="1">
        <f>+VLOOKUP(F6,Participants!$A$1:$F$1501,3,FALSE)</f>
        <v>6</v>
      </c>
      <c r="K6" s="1" t="str">
        <f>+VLOOKUP(F6,Participants!$A$1:$G$1501,7,FALSE)</f>
        <v>JV GIRLS</v>
      </c>
      <c r="L6" s="58">
        <v>2</v>
      </c>
      <c r="M6" s="58">
        <v>8</v>
      </c>
    </row>
    <row r="7" spans="1:13">
      <c r="A7" s="2" t="s">
        <v>50</v>
      </c>
      <c r="B7" s="8" t="s">
        <v>1217</v>
      </c>
      <c r="C7" s="8" t="s">
        <v>1217</v>
      </c>
      <c r="D7" s="60">
        <v>35</v>
      </c>
      <c r="E7" s="60">
        <v>5</v>
      </c>
      <c r="F7" s="4">
        <v>245</v>
      </c>
      <c r="G7" s="1" t="str">
        <f>+VLOOKUP(F7,Participants!$A$1:$F$1501,2,FALSE)</f>
        <v>Will Hess</v>
      </c>
      <c r="H7" s="1" t="str">
        <f>+VLOOKUP(F7,Participants!$A$1:$F$1501,4,FALSE)</f>
        <v>STL</v>
      </c>
      <c r="I7" s="1" t="str">
        <f>+VLOOKUP(F7,Participants!$A$1:$F$1501,5,FALSE)</f>
        <v>M</v>
      </c>
      <c r="J7" s="1">
        <f>+VLOOKUP(F7,Participants!$A$1:$F$1501,3,FALSE)</f>
        <v>8</v>
      </c>
      <c r="K7" s="1" t="str">
        <f>+VLOOKUP(F7,Participants!$A$1:$G$1501,7,FALSE)</f>
        <v>VARSITY BOYS</v>
      </c>
      <c r="L7" s="56">
        <v>1</v>
      </c>
      <c r="M7" s="56">
        <v>10</v>
      </c>
    </row>
    <row r="8" spans="1:13">
      <c r="A8" s="2" t="s">
        <v>50</v>
      </c>
      <c r="B8" s="8" t="s">
        <v>1227</v>
      </c>
      <c r="C8" s="8" t="s">
        <v>1228</v>
      </c>
      <c r="D8" s="60">
        <v>31</v>
      </c>
      <c r="E8" s="60">
        <v>3</v>
      </c>
      <c r="F8" s="4">
        <v>833</v>
      </c>
      <c r="G8" s="1" t="str">
        <f>+VLOOKUP(F8,Participants!$A$1:$F$1501,2,FALSE)</f>
        <v>Luke Rajakovich</v>
      </c>
      <c r="H8" s="1" t="str">
        <f>+VLOOKUP(F8,Participants!$A$1:$F$1501,4,FALSE)</f>
        <v>SRT</v>
      </c>
      <c r="I8" s="1" t="str">
        <f>+VLOOKUP(F8,Participants!$A$1:$F$1501,5,FALSE)</f>
        <v>M</v>
      </c>
      <c r="J8" s="1">
        <f>+VLOOKUP(F8,Participants!$A$1:$F$1501,3,FALSE)</f>
        <v>8</v>
      </c>
      <c r="K8" s="1" t="str">
        <f>+VLOOKUP(F8,Participants!$A$1:$G$1501,7,FALSE)</f>
        <v>VARSITY BOYS</v>
      </c>
      <c r="L8" s="56">
        <v>2</v>
      </c>
      <c r="M8" s="56">
        <v>8</v>
      </c>
    </row>
    <row r="9" spans="1:13">
      <c r="A9" s="2" t="s">
        <v>50</v>
      </c>
      <c r="B9" s="8" t="s">
        <v>1230</v>
      </c>
      <c r="C9" s="8" t="s">
        <v>1229</v>
      </c>
      <c r="D9" s="60">
        <v>29</v>
      </c>
      <c r="E9" s="60">
        <v>0.5</v>
      </c>
      <c r="F9" s="4">
        <v>134</v>
      </c>
      <c r="G9" s="1" t="str">
        <f>+VLOOKUP(F9,Participants!$A$1:$F$1501,2,FALSE)</f>
        <v>Caden Ondrejko</v>
      </c>
      <c r="H9" s="1" t="str">
        <f>+VLOOKUP(F9,Participants!$A$1:$F$1501,4,FALSE)</f>
        <v>JFK</v>
      </c>
      <c r="I9" s="1" t="str">
        <f>+VLOOKUP(F9,Participants!$A$1:$F$1501,5,FALSE)</f>
        <v>M</v>
      </c>
      <c r="J9" s="1">
        <f>+VLOOKUP(F9,Participants!$A$1:$F$1501,3,FALSE)</f>
        <v>8</v>
      </c>
      <c r="K9" s="1" t="str">
        <f>+VLOOKUP(F9,Participants!$A$1:$G$1501,7,FALSE)</f>
        <v>VARSITY BOYS</v>
      </c>
      <c r="L9" s="56">
        <v>3</v>
      </c>
      <c r="M9" s="56">
        <v>6</v>
      </c>
    </row>
    <row r="10" spans="1:13">
      <c r="A10" s="2" t="s">
        <v>50</v>
      </c>
      <c r="B10" s="8" t="s">
        <v>1219</v>
      </c>
      <c r="C10" s="8" t="s">
        <v>1218</v>
      </c>
      <c r="D10" s="60">
        <v>25</v>
      </c>
      <c r="E10" s="60">
        <v>8</v>
      </c>
      <c r="F10" s="4">
        <v>678</v>
      </c>
      <c r="G10" s="1" t="str">
        <f>+VLOOKUP(F10,Participants!$A$1:$F$1501,2,FALSE)</f>
        <v>Aiden Malloy</v>
      </c>
      <c r="H10" s="1" t="str">
        <f>+VLOOKUP(F10,Participants!$A$1:$F$1501,4,FALSE)</f>
        <v>SYL</v>
      </c>
      <c r="I10" s="1" t="str">
        <f>+VLOOKUP(F10,Participants!$A$1:$F$1501,5,FALSE)</f>
        <v>M</v>
      </c>
      <c r="J10" s="1">
        <f>+VLOOKUP(F10,Participants!$A$1:$F$1501,3,FALSE)</f>
        <v>7</v>
      </c>
      <c r="K10" s="1" t="str">
        <f>+VLOOKUP(F10,Participants!$A$1:$G$1501,7,FALSE)</f>
        <v>VARSITY BOYS</v>
      </c>
      <c r="L10" s="56">
        <v>4</v>
      </c>
      <c r="M10" s="56">
        <v>5</v>
      </c>
    </row>
    <row r="11" spans="1:13">
      <c r="A11" s="2" t="s">
        <v>50</v>
      </c>
      <c r="B11" s="8" t="s">
        <v>1226</v>
      </c>
      <c r="C11" s="8" t="s">
        <v>1225</v>
      </c>
      <c r="D11" s="60">
        <v>24</v>
      </c>
      <c r="E11" s="60">
        <v>3.5</v>
      </c>
      <c r="F11" s="4">
        <v>505</v>
      </c>
      <c r="G11" s="1" t="str">
        <f>+VLOOKUP(F11,Participants!$A$1:$F$1501,2,FALSE)</f>
        <v>Aidan McCue</v>
      </c>
      <c r="H11" s="1" t="str">
        <f>+VLOOKUP(F11,Participants!$A$1:$F$1501,4,FALSE)</f>
        <v>ANN</v>
      </c>
      <c r="I11" s="1" t="str">
        <f>+VLOOKUP(F11,Participants!$A$1:$F$1501,5,FALSE)</f>
        <v>M</v>
      </c>
      <c r="J11" s="1">
        <f>+VLOOKUP(F11,Participants!$A$1:$F$1501,3,FALSE)</f>
        <v>7</v>
      </c>
      <c r="K11" s="1" t="str">
        <f>+VLOOKUP(F11,Participants!$A$1:$G$1501,7,FALSE)</f>
        <v>VARSITY BOYS</v>
      </c>
      <c r="L11" s="56">
        <v>5</v>
      </c>
      <c r="M11" s="56">
        <v>4</v>
      </c>
    </row>
    <row r="12" spans="1:13">
      <c r="A12" s="2" t="s">
        <v>50</v>
      </c>
      <c r="B12" s="8" t="s">
        <v>1221</v>
      </c>
      <c r="C12" s="8" t="s">
        <v>1222</v>
      </c>
      <c r="D12" s="60">
        <v>22</v>
      </c>
      <c r="E12" s="60">
        <v>2.5</v>
      </c>
      <c r="F12" s="4">
        <v>832</v>
      </c>
      <c r="G12" s="1" t="str">
        <f>+VLOOKUP(F12,Participants!$A$1:$F$1501,2,FALSE)</f>
        <v>Julius DiSilvio</v>
      </c>
      <c r="H12" s="1" t="str">
        <f>+VLOOKUP(F12,Participants!$A$1:$F$1501,4,FALSE)</f>
        <v>SRT</v>
      </c>
      <c r="I12" s="1" t="str">
        <f>+VLOOKUP(F12,Participants!$A$1:$F$1501,5,FALSE)</f>
        <v>M</v>
      </c>
      <c r="J12" s="1">
        <f>+VLOOKUP(F12,Participants!$A$1:$F$1501,3,FALSE)</f>
        <v>8</v>
      </c>
      <c r="K12" s="1" t="str">
        <f>+VLOOKUP(F12,Participants!$A$1:$G$1501,7,FALSE)</f>
        <v>VARSITY BOYS</v>
      </c>
      <c r="L12" s="56">
        <v>6</v>
      </c>
      <c r="M12" s="56">
        <v>3</v>
      </c>
    </row>
    <row r="13" spans="1:13">
      <c r="A13" s="2" t="s">
        <v>50</v>
      </c>
      <c r="B13" s="8" t="s">
        <v>1223</v>
      </c>
      <c r="C13" s="8" t="s">
        <v>1224</v>
      </c>
      <c r="D13" s="60">
        <v>19</v>
      </c>
      <c r="E13" s="60">
        <v>8.5</v>
      </c>
      <c r="F13" s="4">
        <v>509</v>
      </c>
      <c r="G13" s="1" t="str">
        <f>+VLOOKUP(F13,Participants!$A$1:$F$1501,2,FALSE)</f>
        <v>Matthew Vogel</v>
      </c>
      <c r="H13" s="1" t="str">
        <f>+VLOOKUP(F13,Participants!$A$1:$F$1501,4,FALSE)</f>
        <v>ANN</v>
      </c>
      <c r="I13" s="1" t="str">
        <f>+VLOOKUP(F13,Participants!$A$1:$F$1501,5,FALSE)</f>
        <v>M</v>
      </c>
      <c r="J13" s="1">
        <f>+VLOOKUP(F13,Participants!$A$1:$F$1501,3,FALSE)</f>
        <v>7</v>
      </c>
      <c r="K13" s="1" t="str">
        <f>+VLOOKUP(F13,Participants!$A$1:$G$1501,7,FALSE)</f>
        <v>VARSITY BOYS</v>
      </c>
      <c r="L13" s="56">
        <v>7</v>
      </c>
      <c r="M13" s="56">
        <v>2</v>
      </c>
    </row>
    <row r="14" spans="1:13">
      <c r="A14" s="2" t="s">
        <v>50</v>
      </c>
      <c r="B14" s="8" t="s">
        <v>1220</v>
      </c>
      <c r="C14" s="8"/>
      <c r="D14" s="60">
        <v>19</v>
      </c>
      <c r="E14" s="60">
        <v>3.5</v>
      </c>
      <c r="F14" s="4">
        <v>673</v>
      </c>
      <c r="G14" s="1" t="str">
        <f>+VLOOKUP(F14,Participants!$A$1:$F$1501,2,FALSE)</f>
        <v>Mason Stolar</v>
      </c>
      <c r="H14" s="1" t="str">
        <f>+VLOOKUP(F14,Participants!$A$1:$F$1501,4,FALSE)</f>
        <v>SYL</v>
      </c>
      <c r="I14" s="1" t="str">
        <f>+VLOOKUP(F14,Participants!$A$1:$F$1501,5,FALSE)</f>
        <v>M</v>
      </c>
      <c r="J14" s="1">
        <f>+VLOOKUP(F14,Participants!$A$1:$F$1501,3,FALSE)</f>
        <v>7</v>
      </c>
      <c r="K14" s="1" t="str">
        <f>+VLOOKUP(F14,Participants!$A$1:$G$1501,7,FALSE)</f>
        <v>VARSITY BOYS</v>
      </c>
      <c r="L14" s="56">
        <v>8</v>
      </c>
      <c r="M14" s="56">
        <v>1</v>
      </c>
    </row>
    <row r="15" spans="1:13">
      <c r="A15" s="2" t="s">
        <v>50</v>
      </c>
      <c r="B15" s="8" t="s">
        <v>1213</v>
      </c>
      <c r="C15" s="8"/>
      <c r="D15" s="60">
        <v>17</v>
      </c>
      <c r="E15" s="60">
        <v>9.5</v>
      </c>
      <c r="F15" s="4">
        <v>674</v>
      </c>
      <c r="G15" s="1" t="str">
        <f>+VLOOKUP(F15,Participants!$A$1:$F$1501,2,FALSE)</f>
        <v>John Ridilla</v>
      </c>
      <c r="H15" s="1" t="str">
        <f>+VLOOKUP(F15,Participants!$A$1:$F$1501,4,FALSE)</f>
        <v>SYL</v>
      </c>
      <c r="I15" s="1" t="str">
        <f>+VLOOKUP(F15,Participants!$A$1:$F$1501,5,FALSE)</f>
        <v>M</v>
      </c>
      <c r="J15" s="1">
        <f>+VLOOKUP(F15,Participants!$A$1:$F$1501,3,FALSE)</f>
        <v>8</v>
      </c>
      <c r="K15" s="1" t="str">
        <f>+VLOOKUP(F15,Participants!$A$1:$G$1501,7,FALSE)</f>
        <v>VARSITY BOYS</v>
      </c>
      <c r="L15" s="56"/>
      <c r="M15" s="56"/>
    </row>
    <row r="16" spans="1:13">
      <c r="A16" s="2" t="s">
        <v>50</v>
      </c>
      <c r="B16" s="7" t="s">
        <v>1210</v>
      </c>
      <c r="C16" s="7" t="s">
        <v>1211</v>
      </c>
      <c r="D16" s="60">
        <v>24</v>
      </c>
      <c r="E16" s="60">
        <v>11.5</v>
      </c>
      <c r="F16" s="2">
        <v>233</v>
      </c>
      <c r="G16" s="1" t="str">
        <f>+VLOOKUP(F16,Participants!$A$1:$F$1501,2,FALSE)</f>
        <v>Molly Maher</v>
      </c>
      <c r="H16" s="1" t="str">
        <f>+VLOOKUP(F16,Participants!$A$1:$F$1501,4,FALSE)</f>
        <v>STL</v>
      </c>
      <c r="I16" s="1" t="str">
        <f>+VLOOKUP(F16,Participants!$A$1:$F$1501,5,FALSE)</f>
        <v>F</v>
      </c>
      <c r="J16" s="1">
        <f>+VLOOKUP(F16,Participants!$A$1:$F$1501,3,FALSE)</f>
        <v>8</v>
      </c>
      <c r="K16" s="1" t="str">
        <f>+VLOOKUP(F16,Participants!$A$1:$G$1501,7,FALSE)</f>
        <v>VARSITY GIRLS</v>
      </c>
      <c r="L16" s="58">
        <v>1</v>
      </c>
      <c r="M16" s="58">
        <v>10</v>
      </c>
    </row>
    <row r="17" spans="1:24">
      <c r="A17" s="2" t="s">
        <v>50</v>
      </c>
      <c r="B17" s="7" t="s">
        <v>1207</v>
      </c>
      <c r="C17" s="7" t="s">
        <v>1206</v>
      </c>
      <c r="D17" s="60">
        <v>22</v>
      </c>
      <c r="E17" s="60">
        <v>3.5</v>
      </c>
      <c r="F17" s="2">
        <v>128</v>
      </c>
      <c r="G17" s="1" t="str">
        <f>+VLOOKUP(F17,Participants!$A$1:$F$1501,2,FALSE)</f>
        <v>Christine Smith</v>
      </c>
      <c r="H17" s="1" t="str">
        <f>+VLOOKUP(F17,Participants!$A$1:$F$1501,4,FALSE)</f>
        <v>JFK</v>
      </c>
      <c r="I17" s="1" t="str">
        <f>+VLOOKUP(F17,Participants!$A$1:$F$1501,5,FALSE)</f>
        <v>F</v>
      </c>
      <c r="J17" s="1">
        <f>+VLOOKUP(F17,Participants!$A$1:$F$1501,3,FALSE)</f>
        <v>8</v>
      </c>
      <c r="K17" s="1" t="str">
        <f>+VLOOKUP(F17,Participants!$A$1:$G$1501,7,FALSE)</f>
        <v>VARSITY GIRLS</v>
      </c>
      <c r="L17" s="58">
        <v>2</v>
      </c>
      <c r="M17" s="58">
        <v>8</v>
      </c>
    </row>
    <row r="18" spans="1:24">
      <c r="A18" s="2" t="s">
        <v>50</v>
      </c>
      <c r="B18" s="7" t="s">
        <v>1208</v>
      </c>
      <c r="C18" s="7" t="s">
        <v>1209</v>
      </c>
      <c r="D18" s="60">
        <v>18</v>
      </c>
      <c r="E18" s="60">
        <v>10.5</v>
      </c>
      <c r="F18" s="2">
        <v>129</v>
      </c>
      <c r="G18" s="1" t="str">
        <f>+VLOOKUP(F18,Participants!$A$1:$F$1501,2,FALSE)</f>
        <v>Mia Altman</v>
      </c>
      <c r="H18" s="1" t="str">
        <f>+VLOOKUP(F18,Participants!$A$1:$F$1501,4,FALSE)</f>
        <v>JFK</v>
      </c>
      <c r="I18" s="1" t="str">
        <f>+VLOOKUP(F18,Participants!$A$1:$F$1501,5,FALSE)</f>
        <v>F</v>
      </c>
      <c r="J18" s="1">
        <f>+VLOOKUP(F18,Participants!$A$1:$F$1501,3,FALSE)</f>
        <v>8</v>
      </c>
      <c r="K18" s="1" t="str">
        <f>+VLOOKUP(F18,Participants!$A$1:$G$1501,7,FALSE)</f>
        <v>VARSITY GIRLS</v>
      </c>
      <c r="L18" s="58">
        <v>3</v>
      </c>
      <c r="M18" s="58">
        <v>6</v>
      </c>
    </row>
    <row r="19" spans="1:24">
      <c r="A19" s="2" t="s">
        <v>50</v>
      </c>
      <c r="B19" s="7" t="s">
        <v>1212</v>
      </c>
      <c r="C19" s="7" t="s">
        <v>1213</v>
      </c>
      <c r="D19" s="60">
        <v>17</v>
      </c>
      <c r="E19" s="60">
        <v>9.5</v>
      </c>
      <c r="F19" s="2">
        <v>670</v>
      </c>
      <c r="G19" s="1" t="str">
        <f>+VLOOKUP(F19,Participants!$A$1:$F$1501,2,FALSE)</f>
        <v>Abby Stephenson</v>
      </c>
      <c r="H19" s="1" t="str">
        <f>+VLOOKUP(F19,Participants!$A$1:$F$1501,4,FALSE)</f>
        <v>SYL</v>
      </c>
      <c r="I19" s="1" t="str">
        <f>+VLOOKUP(F19,Participants!$A$1:$F$1501,5,FALSE)</f>
        <v>F</v>
      </c>
      <c r="J19" s="1">
        <f>+VLOOKUP(F19,Participants!$A$1:$F$1501,3,FALSE)</f>
        <v>8</v>
      </c>
      <c r="K19" s="1" t="str">
        <f>+VLOOKUP(F19,Participants!$A$1:$G$1501,7,FALSE)</f>
        <v>VARSITY GIRLS</v>
      </c>
      <c r="L19" s="58">
        <v>4</v>
      </c>
      <c r="M19" s="58">
        <v>5</v>
      </c>
    </row>
    <row r="20" spans="1:24">
      <c r="A20" s="2"/>
      <c r="B20" s="8"/>
      <c r="C20" s="8"/>
      <c r="D20" s="60"/>
      <c r="E20" s="60"/>
      <c r="F20" s="4"/>
      <c r="G20" s="1"/>
      <c r="H20" s="1"/>
      <c r="I20" s="1"/>
      <c r="J20" s="1"/>
      <c r="K20" s="1"/>
      <c r="L20" s="56"/>
      <c r="M20" s="56"/>
      <c r="X20" s="9"/>
    </row>
    <row r="21" spans="1:24">
      <c r="A21" s="2"/>
      <c r="B21" s="8"/>
      <c r="C21" s="8"/>
      <c r="D21" s="60"/>
      <c r="E21" s="60"/>
      <c r="F21" s="4"/>
      <c r="G21" s="1"/>
      <c r="H21" s="1"/>
      <c r="I21" s="1"/>
      <c r="J21" s="1"/>
      <c r="K21" s="1"/>
      <c r="L21" s="56"/>
      <c r="M21" s="56"/>
    </row>
    <row r="22" spans="1:24">
      <c r="A22" s="2"/>
      <c r="B22" s="8"/>
      <c r="C22" s="8"/>
      <c r="D22" s="60"/>
      <c r="E22" s="60"/>
      <c r="F22" s="4"/>
      <c r="G22" s="1"/>
      <c r="H22" s="1"/>
      <c r="I22" s="1"/>
      <c r="J22" s="1"/>
      <c r="K22" s="1"/>
      <c r="L22" s="56"/>
      <c r="M22" s="56"/>
    </row>
    <row r="23" spans="1:24">
      <c r="A23" s="2"/>
      <c r="B23" s="8"/>
      <c r="C23" s="8"/>
      <c r="D23" s="60"/>
      <c r="E23" s="60"/>
      <c r="F23" s="4"/>
      <c r="G23" s="1"/>
      <c r="H23" s="1"/>
      <c r="I23" s="1"/>
      <c r="J23" s="1"/>
      <c r="K23" s="1"/>
      <c r="L23" s="56"/>
      <c r="M23" s="56"/>
    </row>
    <row r="24" spans="1:24">
      <c r="A24" s="2"/>
      <c r="B24" s="8"/>
      <c r="C24" s="8"/>
      <c r="D24" s="60"/>
      <c r="E24" s="60"/>
      <c r="F24" s="4"/>
      <c r="G24" s="1"/>
      <c r="H24" s="1"/>
      <c r="I24" s="1"/>
      <c r="J24" s="1"/>
      <c r="K24" s="1"/>
      <c r="L24" s="56"/>
      <c r="M24" s="56"/>
    </row>
    <row r="25" spans="1:24">
      <c r="A25" s="2"/>
      <c r="B25" s="8"/>
      <c r="C25" s="8"/>
      <c r="D25" s="60"/>
      <c r="E25" s="60"/>
      <c r="F25" s="4"/>
      <c r="G25" s="1"/>
      <c r="H25" s="1"/>
      <c r="I25" s="1"/>
      <c r="J25" s="1"/>
      <c r="K25" s="1"/>
      <c r="L25" s="56"/>
      <c r="M25" s="56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4">
      <c r="A26" s="2"/>
      <c r="B26" s="8"/>
      <c r="C26" s="8"/>
      <c r="D26" s="60"/>
      <c r="E26" s="60"/>
      <c r="F26" s="4"/>
      <c r="G26" s="1"/>
      <c r="H26" s="1"/>
      <c r="I26" s="1"/>
      <c r="J26" s="1"/>
      <c r="K26" s="1"/>
      <c r="L26" s="56"/>
      <c r="M26" s="56"/>
    </row>
    <row r="27" spans="1:24">
      <c r="A27" s="2"/>
      <c r="B27" s="8"/>
      <c r="C27" s="8"/>
      <c r="D27" s="60"/>
      <c r="E27" s="60"/>
      <c r="F27" s="4"/>
      <c r="G27" s="1"/>
      <c r="H27" s="1"/>
      <c r="I27" s="1"/>
      <c r="J27" s="1"/>
      <c r="K27" s="1"/>
      <c r="L27" s="56"/>
      <c r="M27" s="56"/>
    </row>
    <row r="28" spans="1:24">
      <c r="A28" s="2"/>
      <c r="B28" s="8"/>
      <c r="C28" s="8"/>
      <c r="D28" s="60"/>
      <c r="E28" s="60"/>
      <c r="F28" s="4"/>
      <c r="G28" s="1"/>
      <c r="H28" s="1"/>
      <c r="I28" s="1"/>
      <c r="J28" s="1"/>
      <c r="K28" s="1"/>
      <c r="L28" s="56"/>
      <c r="M28" s="56"/>
    </row>
    <row r="29" spans="1:24">
      <c r="A29" s="2"/>
      <c r="B29" s="8"/>
      <c r="C29" s="8"/>
      <c r="D29" s="60"/>
      <c r="E29" s="60"/>
      <c r="F29" s="4"/>
      <c r="G29" s="1"/>
      <c r="H29" s="1"/>
      <c r="I29" s="1"/>
      <c r="J29" s="1"/>
      <c r="K29" s="1"/>
      <c r="L29" s="56"/>
      <c r="M29" s="56"/>
    </row>
    <row r="30" spans="1:24">
      <c r="A30" s="2"/>
      <c r="B30" s="8"/>
      <c r="C30" s="8"/>
      <c r="D30" s="60"/>
      <c r="E30" s="60"/>
      <c r="F30" s="4"/>
      <c r="G30" s="1"/>
      <c r="H30" s="1"/>
      <c r="I30" s="1"/>
      <c r="J30" s="1"/>
      <c r="K30" s="1"/>
      <c r="L30" s="56"/>
      <c r="M30" s="56"/>
    </row>
    <row r="31" spans="1:24">
      <c r="A31" s="2"/>
      <c r="B31" s="8"/>
      <c r="C31" s="8"/>
      <c r="D31" s="60"/>
      <c r="E31" s="60"/>
      <c r="F31" s="4"/>
      <c r="G31" s="1"/>
      <c r="H31" s="1"/>
      <c r="I31" s="1"/>
      <c r="J31" s="1"/>
      <c r="K31" s="1"/>
      <c r="L31" s="56"/>
      <c r="M31" s="56"/>
    </row>
    <row r="32" spans="1:24">
      <c r="A32" s="2"/>
      <c r="B32" s="8"/>
      <c r="C32" s="8"/>
      <c r="D32" s="60"/>
      <c r="E32" s="60"/>
      <c r="F32" s="4"/>
      <c r="G32" s="1"/>
      <c r="H32" s="1"/>
      <c r="I32" s="1"/>
      <c r="J32" s="1"/>
      <c r="K32" s="1"/>
      <c r="L32" s="56"/>
      <c r="M32" s="56"/>
    </row>
    <row r="33" spans="1:24">
      <c r="A33" s="2"/>
      <c r="B33" s="8"/>
      <c r="C33" s="8"/>
      <c r="D33" s="60"/>
      <c r="E33" s="60"/>
      <c r="F33" s="4"/>
      <c r="G33" s="1"/>
      <c r="H33" s="1"/>
      <c r="I33" s="1"/>
      <c r="J33" s="1"/>
      <c r="K33" s="1"/>
      <c r="L33" s="56"/>
      <c r="M33" s="56"/>
    </row>
    <row r="34" spans="1:24">
      <c r="A34" s="2"/>
      <c r="B34" s="8"/>
      <c r="C34" s="8"/>
      <c r="D34" s="60"/>
      <c r="E34" s="60"/>
      <c r="F34" s="4"/>
      <c r="G34" s="1"/>
      <c r="H34" s="1"/>
      <c r="I34" s="1"/>
      <c r="J34" s="1"/>
      <c r="K34" s="1"/>
      <c r="L34" s="56"/>
      <c r="M34" s="56"/>
    </row>
    <row r="35" spans="1:24" s="9" customFormat="1">
      <c r="A35" s="2"/>
      <c r="B35" s="8"/>
      <c r="C35" s="8"/>
      <c r="D35" s="60"/>
      <c r="E35" s="60"/>
      <c r="F35" s="4"/>
      <c r="G35" s="1"/>
      <c r="H35" s="1"/>
      <c r="I35" s="1"/>
      <c r="J35" s="1"/>
      <c r="K35" s="1"/>
      <c r="L35" s="56"/>
      <c r="M35" s="56"/>
      <c r="N35"/>
      <c r="O35"/>
      <c r="P35"/>
      <c r="Q35"/>
      <c r="R35"/>
      <c r="S35"/>
      <c r="T35"/>
      <c r="U35"/>
      <c r="V35"/>
      <c r="W35"/>
      <c r="X35"/>
    </row>
    <row r="201" spans="1:27">
      <c r="B201" s="37" t="s">
        <v>96</v>
      </c>
      <c r="C201" s="37" t="s">
        <v>108</v>
      </c>
      <c r="D201" s="37" t="s">
        <v>111</v>
      </c>
      <c r="E201" s="38" t="s">
        <v>113</v>
      </c>
      <c r="F201" s="37" t="s">
        <v>115</v>
      </c>
      <c r="G201" s="37" t="s">
        <v>117</v>
      </c>
      <c r="H201" s="37" t="s">
        <v>24</v>
      </c>
      <c r="I201" s="37" t="s">
        <v>20</v>
      </c>
      <c r="J201" s="37" t="s">
        <v>25</v>
      </c>
      <c r="K201" s="37" t="s">
        <v>100</v>
      </c>
      <c r="L201" s="37" t="s">
        <v>26</v>
      </c>
      <c r="M201" s="37" t="s">
        <v>120</v>
      </c>
      <c r="N201" s="37" t="s">
        <v>27</v>
      </c>
      <c r="O201" s="37" t="s">
        <v>123</v>
      </c>
      <c r="P201" s="37" t="s">
        <v>28</v>
      </c>
      <c r="Q201" s="37" t="s">
        <v>32</v>
      </c>
      <c r="R201" s="37" t="s">
        <v>34</v>
      </c>
      <c r="S201" s="37" t="s">
        <v>36</v>
      </c>
      <c r="T201" s="37" t="s">
        <v>38</v>
      </c>
      <c r="U201" s="37" t="s">
        <v>40</v>
      </c>
      <c r="V201" s="37" t="s">
        <v>42</v>
      </c>
      <c r="W201" s="37" t="s">
        <v>19</v>
      </c>
      <c r="X201" s="37" t="s">
        <v>45</v>
      </c>
      <c r="Y201" t="s">
        <v>103</v>
      </c>
      <c r="Z201" t="s">
        <v>47</v>
      </c>
      <c r="AA201" s="37" t="s">
        <v>89</v>
      </c>
    </row>
    <row r="202" spans="1:27">
      <c r="A202" s="145" t="s">
        <v>1306</v>
      </c>
      <c r="B202">
        <f>+SUMIFS($M$2:$M$19,$K$2:$K$19,$A202,$H$2:$H$19,B$201)</f>
        <v>0</v>
      </c>
      <c r="C202">
        <f t="shared" ref="C202:Z207" si="0">+SUMIFS($M$2:$M$19,$K$2:$K$19,$A202,$H$2:$H$19,C$201)</f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0</v>
      </c>
      <c r="I202">
        <f t="shared" si="0"/>
        <v>0</v>
      </c>
      <c r="J202">
        <f t="shared" si="0"/>
        <v>0</v>
      </c>
      <c r="K202">
        <f t="shared" si="0"/>
        <v>0</v>
      </c>
      <c r="L202">
        <f t="shared" si="0"/>
        <v>0</v>
      </c>
      <c r="M202">
        <f t="shared" si="0"/>
        <v>0</v>
      </c>
      <c r="N202">
        <f t="shared" si="0"/>
        <v>0</v>
      </c>
      <c r="O202">
        <f t="shared" si="0"/>
        <v>0</v>
      </c>
      <c r="P202">
        <f t="shared" si="0"/>
        <v>0</v>
      </c>
      <c r="Q202">
        <f t="shared" si="0"/>
        <v>0</v>
      </c>
      <c r="R202">
        <f t="shared" si="0"/>
        <v>0</v>
      </c>
      <c r="S202">
        <f t="shared" si="0"/>
        <v>0</v>
      </c>
      <c r="T202">
        <f t="shared" si="0"/>
        <v>0</v>
      </c>
      <c r="U202">
        <f t="shared" si="0"/>
        <v>0</v>
      </c>
      <c r="V202">
        <f t="shared" si="0"/>
        <v>0</v>
      </c>
      <c r="W202">
        <f t="shared" si="0"/>
        <v>0</v>
      </c>
      <c r="X202">
        <f t="shared" si="0"/>
        <v>0</v>
      </c>
      <c r="Y202">
        <f t="shared" si="0"/>
        <v>0</v>
      </c>
      <c r="Z202">
        <f t="shared" si="0"/>
        <v>0</v>
      </c>
      <c r="AA202">
        <f>SUM(B202:Z202)</f>
        <v>0</v>
      </c>
    </row>
    <row r="203" spans="1:27">
      <c r="A203" t="s">
        <v>1307</v>
      </c>
      <c r="B203">
        <f t="shared" ref="B203:Q207" si="1">+SUMIFS($M$2:$M$19,$K$2:$K$19,$A203,$H$2:$H$19,B$201)</f>
        <v>0</v>
      </c>
      <c r="C203">
        <f t="shared" si="1"/>
        <v>0</v>
      </c>
      <c r="D203">
        <f t="shared" si="1"/>
        <v>0</v>
      </c>
      <c r="E203">
        <f t="shared" si="1"/>
        <v>0</v>
      </c>
      <c r="F203">
        <f t="shared" si="1"/>
        <v>0</v>
      </c>
      <c r="G203">
        <f t="shared" si="1"/>
        <v>0</v>
      </c>
      <c r="H203">
        <f t="shared" si="1"/>
        <v>0</v>
      </c>
      <c r="I203">
        <f t="shared" si="1"/>
        <v>0</v>
      </c>
      <c r="J203">
        <f t="shared" si="1"/>
        <v>0</v>
      </c>
      <c r="K203">
        <f t="shared" si="1"/>
        <v>0</v>
      </c>
      <c r="L203">
        <f t="shared" si="1"/>
        <v>0</v>
      </c>
      <c r="M203">
        <f t="shared" si="1"/>
        <v>0</v>
      </c>
      <c r="N203">
        <f t="shared" si="1"/>
        <v>0</v>
      </c>
      <c r="O203">
        <f t="shared" si="1"/>
        <v>0</v>
      </c>
      <c r="P203">
        <f t="shared" si="1"/>
        <v>0</v>
      </c>
      <c r="Q203">
        <f t="shared" si="1"/>
        <v>0</v>
      </c>
      <c r="R203">
        <f t="shared" si="0"/>
        <v>0</v>
      </c>
      <c r="S203">
        <f t="shared" si="0"/>
        <v>0</v>
      </c>
      <c r="T203">
        <f t="shared" si="0"/>
        <v>0</v>
      </c>
      <c r="U203">
        <f t="shared" si="0"/>
        <v>0</v>
      </c>
      <c r="V203">
        <f t="shared" si="0"/>
        <v>0</v>
      </c>
      <c r="W203">
        <f t="shared" si="0"/>
        <v>0</v>
      </c>
      <c r="X203">
        <f t="shared" si="0"/>
        <v>0</v>
      </c>
      <c r="Y203">
        <f t="shared" si="0"/>
        <v>0</v>
      </c>
      <c r="Z203">
        <f t="shared" si="0"/>
        <v>0</v>
      </c>
      <c r="AA203">
        <f t="shared" ref="AA203:AA207" si="2">SUM(B203:Z203)</f>
        <v>0</v>
      </c>
    </row>
    <row r="204" spans="1:27">
      <c r="A204" t="s">
        <v>106</v>
      </c>
      <c r="B204">
        <f t="shared" si="1"/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10</v>
      </c>
      <c r="J204">
        <f t="shared" si="0"/>
        <v>0</v>
      </c>
      <c r="K204">
        <f t="shared" si="0"/>
        <v>0</v>
      </c>
      <c r="L204">
        <f t="shared" si="0"/>
        <v>0</v>
      </c>
      <c r="M204">
        <f t="shared" si="0"/>
        <v>0</v>
      </c>
      <c r="N204">
        <f t="shared" si="0"/>
        <v>0</v>
      </c>
      <c r="O204">
        <f t="shared" si="0"/>
        <v>0</v>
      </c>
      <c r="P204">
        <f t="shared" si="0"/>
        <v>0</v>
      </c>
      <c r="Q204">
        <f t="shared" si="0"/>
        <v>0</v>
      </c>
      <c r="R204">
        <f t="shared" si="0"/>
        <v>0</v>
      </c>
      <c r="S204">
        <f t="shared" si="0"/>
        <v>0</v>
      </c>
      <c r="T204">
        <f t="shared" si="0"/>
        <v>0</v>
      </c>
      <c r="U204">
        <f t="shared" si="0"/>
        <v>0</v>
      </c>
      <c r="V204">
        <f t="shared" si="0"/>
        <v>0</v>
      </c>
      <c r="W204">
        <f t="shared" si="0"/>
        <v>0</v>
      </c>
      <c r="X204">
        <f t="shared" si="0"/>
        <v>0</v>
      </c>
      <c r="Y204">
        <f t="shared" si="0"/>
        <v>0</v>
      </c>
      <c r="Z204">
        <f t="shared" si="0"/>
        <v>8</v>
      </c>
      <c r="AA204">
        <f t="shared" si="2"/>
        <v>18</v>
      </c>
    </row>
    <row r="205" spans="1:27">
      <c r="A205" t="s">
        <v>107</v>
      </c>
      <c r="B205">
        <f t="shared" si="1"/>
        <v>0</v>
      </c>
      <c r="C205">
        <f t="shared" si="0"/>
        <v>0</v>
      </c>
      <c r="D205">
        <f t="shared" si="0"/>
        <v>0</v>
      </c>
      <c r="E205">
        <f t="shared" si="0"/>
        <v>0</v>
      </c>
      <c r="F205">
        <f t="shared" si="0"/>
        <v>0</v>
      </c>
      <c r="G205">
        <f t="shared" si="0"/>
        <v>0</v>
      </c>
      <c r="H205">
        <f t="shared" si="0"/>
        <v>0</v>
      </c>
      <c r="I205">
        <f t="shared" si="0"/>
        <v>0</v>
      </c>
      <c r="J205">
        <f t="shared" si="0"/>
        <v>0</v>
      </c>
      <c r="K205">
        <f t="shared" si="0"/>
        <v>0</v>
      </c>
      <c r="L205">
        <f t="shared" si="0"/>
        <v>0</v>
      </c>
      <c r="M205">
        <f t="shared" si="0"/>
        <v>0</v>
      </c>
      <c r="N205">
        <f t="shared" si="0"/>
        <v>0</v>
      </c>
      <c r="O205">
        <f t="shared" si="0"/>
        <v>0</v>
      </c>
      <c r="P205">
        <f t="shared" si="0"/>
        <v>0</v>
      </c>
      <c r="Q205">
        <f t="shared" si="0"/>
        <v>0</v>
      </c>
      <c r="R205">
        <f t="shared" si="0"/>
        <v>0</v>
      </c>
      <c r="S205">
        <f t="shared" si="0"/>
        <v>0</v>
      </c>
      <c r="T205">
        <f t="shared" si="0"/>
        <v>0</v>
      </c>
      <c r="U205">
        <f t="shared" si="0"/>
        <v>0</v>
      </c>
      <c r="V205">
        <f t="shared" si="0"/>
        <v>0</v>
      </c>
      <c r="W205">
        <f t="shared" si="0"/>
        <v>18</v>
      </c>
      <c r="X205">
        <f t="shared" si="0"/>
        <v>0</v>
      </c>
      <c r="Y205">
        <f t="shared" si="0"/>
        <v>0</v>
      </c>
      <c r="Z205">
        <f t="shared" si="0"/>
        <v>0</v>
      </c>
      <c r="AA205">
        <f t="shared" si="2"/>
        <v>18</v>
      </c>
    </row>
    <row r="206" spans="1:27">
      <c r="A206" t="s">
        <v>13</v>
      </c>
      <c r="B206">
        <f t="shared" si="1"/>
        <v>0</v>
      </c>
      <c r="C206">
        <f t="shared" si="0"/>
        <v>0</v>
      </c>
      <c r="D206">
        <f t="shared" si="0"/>
        <v>0</v>
      </c>
      <c r="E206">
        <f t="shared" si="0"/>
        <v>0</v>
      </c>
      <c r="F206">
        <f t="shared" si="0"/>
        <v>0</v>
      </c>
      <c r="G206">
        <f t="shared" si="0"/>
        <v>0</v>
      </c>
      <c r="H206">
        <f t="shared" si="0"/>
        <v>0</v>
      </c>
      <c r="I206">
        <f t="shared" si="0"/>
        <v>14</v>
      </c>
      <c r="J206">
        <f t="shared" si="0"/>
        <v>0</v>
      </c>
      <c r="K206">
        <f t="shared" si="0"/>
        <v>0</v>
      </c>
      <c r="L206">
        <f t="shared" si="0"/>
        <v>0</v>
      </c>
      <c r="M206">
        <f t="shared" si="0"/>
        <v>0</v>
      </c>
      <c r="N206">
        <f t="shared" si="0"/>
        <v>0</v>
      </c>
      <c r="O206">
        <f t="shared" si="0"/>
        <v>0</v>
      </c>
      <c r="P206">
        <f t="shared" si="0"/>
        <v>0</v>
      </c>
      <c r="Q206">
        <f t="shared" si="0"/>
        <v>0</v>
      </c>
      <c r="R206">
        <f t="shared" si="0"/>
        <v>0</v>
      </c>
      <c r="S206">
        <f t="shared" si="0"/>
        <v>0</v>
      </c>
      <c r="T206">
        <f t="shared" si="0"/>
        <v>0</v>
      </c>
      <c r="U206">
        <f t="shared" si="0"/>
        <v>0</v>
      </c>
      <c r="V206">
        <f t="shared" si="0"/>
        <v>0</v>
      </c>
      <c r="W206">
        <f t="shared" si="0"/>
        <v>10</v>
      </c>
      <c r="X206">
        <f t="shared" si="0"/>
        <v>0</v>
      </c>
      <c r="Y206">
        <f t="shared" si="0"/>
        <v>0</v>
      </c>
      <c r="Z206">
        <f t="shared" si="0"/>
        <v>5</v>
      </c>
      <c r="AA206">
        <f t="shared" si="2"/>
        <v>29</v>
      </c>
    </row>
    <row r="207" spans="1:27">
      <c r="A207" t="s">
        <v>14</v>
      </c>
      <c r="B207">
        <f t="shared" si="1"/>
        <v>0</v>
      </c>
      <c r="C207">
        <f t="shared" si="0"/>
        <v>0</v>
      </c>
      <c r="D207">
        <f t="shared" si="0"/>
        <v>0</v>
      </c>
      <c r="E207">
        <f t="shared" si="0"/>
        <v>0</v>
      </c>
      <c r="F207">
        <f t="shared" si="0"/>
        <v>0</v>
      </c>
      <c r="G207">
        <f t="shared" si="0"/>
        <v>0</v>
      </c>
      <c r="H207">
        <f t="shared" si="0"/>
        <v>0</v>
      </c>
      <c r="I207">
        <f t="shared" si="0"/>
        <v>6</v>
      </c>
      <c r="J207">
        <f t="shared" si="0"/>
        <v>0</v>
      </c>
      <c r="K207">
        <f t="shared" si="0"/>
        <v>0</v>
      </c>
      <c r="L207">
        <f t="shared" si="0"/>
        <v>0</v>
      </c>
      <c r="M207">
        <f t="shared" si="0"/>
        <v>0</v>
      </c>
      <c r="N207">
        <f t="shared" si="0"/>
        <v>0</v>
      </c>
      <c r="O207">
        <f t="shared" si="0"/>
        <v>0</v>
      </c>
      <c r="P207">
        <f t="shared" si="0"/>
        <v>0</v>
      </c>
      <c r="Q207">
        <f t="shared" si="0"/>
        <v>6</v>
      </c>
      <c r="R207">
        <f t="shared" si="0"/>
        <v>0</v>
      </c>
      <c r="S207">
        <f t="shared" si="0"/>
        <v>0</v>
      </c>
      <c r="T207">
        <f t="shared" si="0"/>
        <v>0</v>
      </c>
      <c r="U207">
        <f t="shared" si="0"/>
        <v>0</v>
      </c>
      <c r="V207">
        <f t="shared" si="0"/>
        <v>0</v>
      </c>
      <c r="W207">
        <f t="shared" si="0"/>
        <v>10</v>
      </c>
      <c r="X207">
        <f t="shared" si="0"/>
        <v>0</v>
      </c>
      <c r="Y207">
        <f t="shared" si="0"/>
        <v>11</v>
      </c>
      <c r="Z207">
        <f t="shared" si="0"/>
        <v>6</v>
      </c>
      <c r="AA207">
        <f t="shared" si="2"/>
        <v>39</v>
      </c>
    </row>
    <row r="359" spans="1:24">
      <c r="B359" s="37" t="s">
        <v>96</v>
      </c>
      <c r="C359" s="37" t="s">
        <v>24</v>
      </c>
      <c r="D359" s="37" t="s">
        <v>20</v>
      </c>
      <c r="E359" s="38" t="s">
        <v>25</v>
      </c>
      <c r="F359" s="37" t="s">
        <v>100</v>
      </c>
      <c r="G359" s="37" t="s">
        <v>26</v>
      </c>
      <c r="H359" s="37" t="s">
        <v>27</v>
      </c>
      <c r="I359" s="37" t="s">
        <v>28</v>
      </c>
      <c r="J359" s="37" t="s">
        <v>29</v>
      </c>
      <c r="K359" s="37" t="s">
        <v>30</v>
      </c>
      <c r="L359" s="37" t="s">
        <v>32</v>
      </c>
      <c r="M359" s="37" t="s">
        <v>34</v>
      </c>
      <c r="N359" s="37" t="s">
        <v>36</v>
      </c>
      <c r="O359" s="37" t="s">
        <v>38</v>
      </c>
      <c r="P359" s="37" t="s">
        <v>40</v>
      </c>
      <c r="Q359" s="37" t="s">
        <v>42</v>
      </c>
      <c r="R359" s="37" t="s">
        <v>19</v>
      </c>
      <c r="S359" s="37" t="s">
        <v>48</v>
      </c>
      <c r="T359" s="37" t="s">
        <v>45</v>
      </c>
      <c r="U359" s="37" t="s">
        <v>103</v>
      </c>
      <c r="V359" s="37" t="s">
        <v>47</v>
      </c>
      <c r="W359" s="37" t="s">
        <v>49</v>
      </c>
      <c r="X359" s="37" t="s">
        <v>89</v>
      </c>
    </row>
    <row r="360" spans="1:24">
      <c r="A360" t="s">
        <v>60</v>
      </c>
      <c r="B360" t="e">
        <f>+SUMIF(#REF!,B$359,#REF!)</f>
        <v>#REF!</v>
      </c>
      <c r="C360" t="e">
        <f>+SUMIF(#REF!,C$359,#REF!)</f>
        <v>#REF!</v>
      </c>
      <c r="D360" t="e">
        <f>+SUMIF(#REF!,D$359,#REF!)</f>
        <v>#REF!</v>
      </c>
      <c r="E360" t="e">
        <f>+SUMIF(#REF!,E$359,#REF!)</f>
        <v>#REF!</v>
      </c>
      <c r="F360" t="e">
        <f>+SUMIF(#REF!,F$359,#REF!)</f>
        <v>#REF!</v>
      </c>
      <c r="G360" t="e">
        <f>+SUMIF(#REF!,G$359,#REF!)</f>
        <v>#REF!</v>
      </c>
      <c r="H360" t="e">
        <f>+SUMIF(#REF!,H$359,#REF!)</f>
        <v>#REF!</v>
      </c>
      <c r="I360" t="e">
        <f>+SUMIF(#REF!,I$359,#REF!)</f>
        <v>#REF!</v>
      </c>
      <c r="J360" t="e">
        <f>+SUMIF(#REF!,J$359,#REF!)</f>
        <v>#REF!</v>
      </c>
      <c r="K360" t="e">
        <f>+SUMIF(#REF!,K$359,#REF!)</f>
        <v>#REF!</v>
      </c>
      <c r="L360" t="e">
        <f>+SUMIF(#REF!,L$359,#REF!)</f>
        <v>#REF!</v>
      </c>
      <c r="M360" t="e">
        <f>+SUMIF(#REF!,M$359,#REF!)</f>
        <v>#REF!</v>
      </c>
      <c r="N360" t="e">
        <f>+SUMIF(#REF!,N$359,#REF!)</f>
        <v>#REF!</v>
      </c>
      <c r="O360" t="e">
        <f>+SUMIF(#REF!,O$359,#REF!)</f>
        <v>#REF!</v>
      </c>
      <c r="P360" t="e">
        <f>+SUMIF(#REF!,P$359,#REF!)</f>
        <v>#REF!</v>
      </c>
      <c r="Q360" t="e">
        <f>+SUMIF(#REF!,Q$359,#REF!)</f>
        <v>#REF!</v>
      </c>
      <c r="R360" t="e">
        <f>+SUMIF(#REF!,R$359,#REF!)</f>
        <v>#REF!</v>
      </c>
      <c r="S360" t="e">
        <f>+SUMIF(#REF!,S$359,#REF!)</f>
        <v>#REF!</v>
      </c>
      <c r="T360" t="e">
        <f>+SUMIF(#REF!,T$359,#REF!)</f>
        <v>#REF!</v>
      </c>
      <c r="U360" t="e">
        <f>+SUMIF(#REF!,U$359,#REF!)</f>
        <v>#REF!</v>
      </c>
      <c r="V360" t="e">
        <f>+SUMIF(#REF!,V$359,#REF!)</f>
        <v>#REF!</v>
      </c>
      <c r="W360" t="e">
        <f>+SUMIF(#REF!,W$359,#REF!)</f>
        <v>#REF!</v>
      </c>
      <c r="X360" t="e">
        <f>SUM(B360:W360)</f>
        <v>#REF!</v>
      </c>
    </row>
    <row r="361" spans="1:24">
      <c r="A361" t="s">
        <v>62</v>
      </c>
      <c r="B361">
        <f t="shared" ref="B361:W361" si="3">+SUMIF($H$3:$H$8,B$359,$M$3:$M$8)</f>
        <v>0</v>
      </c>
      <c r="C361">
        <f t="shared" si="3"/>
        <v>0</v>
      </c>
      <c r="D361">
        <f t="shared" si="3"/>
        <v>10</v>
      </c>
      <c r="E361">
        <f t="shared" si="3"/>
        <v>0</v>
      </c>
      <c r="F361">
        <f t="shared" si="3"/>
        <v>0</v>
      </c>
      <c r="G361">
        <f t="shared" si="3"/>
        <v>0</v>
      </c>
      <c r="H361">
        <f t="shared" si="3"/>
        <v>0</v>
      </c>
      <c r="I361">
        <f t="shared" si="3"/>
        <v>0</v>
      </c>
      <c r="J361">
        <f t="shared" si="3"/>
        <v>0</v>
      </c>
      <c r="K361">
        <f t="shared" si="3"/>
        <v>0</v>
      </c>
      <c r="L361">
        <f t="shared" si="3"/>
        <v>0</v>
      </c>
      <c r="M361">
        <f t="shared" si="3"/>
        <v>0</v>
      </c>
      <c r="N361">
        <f t="shared" si="3"/>
        <v>0</v>
      </c>
      <c r="O361">
        <f t="shared" si="3"/>
        <v>0</v>
      </c>
      <c r="P361">
        <f t="shared" si="3"/>
        <v>0</v>
      </c>
      <c r="Q361">
        <f t="shared" si="3"/>
        <v>0</v>
      </c>
      <c r="R361">
        <f t="shared" si="3"/>
        <v>28</v>
      </c>
      <c r="S361">
        <f t="shared" si="3"/>
        <v>0</v>
      </c>
      <c r="T361">
        <f t="shared" si="3"/>
        <v>0</v>
      </c>
      <c r="U361">
        <f t="shared" si="3"/>
        <v>8</v>
      </c>
      <c r="V361">
        <f t="shared" si="3"/>
        <v>8</v>
      </c>
      <c r="W361">
        <f t="shared" si="3"/>
        <v>0</v>
      </c>
      <c r="X361">
        <f t="shared" ref="X361:X364" si="4">SUM(B361:W361)</f>
        <v>54</v>
      </c>
    </row>
    <row r="362" spans="1:24">
      <c r="A362" t="s">
        <v>61</v>
      </c>
      <c r="B362" t="e">
        <f>+SUMIF(#REF!,B$359,#REF!)</f>
        <v>#REF!</v>
      </c>
      <c r="C362" t="e">
        <f>+SUMIF(#REF!,C$359,#REF!)</f>
        <v>#REF!</v>
      </c>
      <c r="D362" t="e">
        <f>+SUMIF(#REF!,D$359,#REF!)</f>
        <v>#REF!</v>
      </c>
      <c r="E362" t="e">
        <f>+SUMIF(#REF!,E$359,#REF!)</f>
        <v>#REF!</v>
      </c>
      <c r="F362" t="e">
        <f>+SUMIF(#REF!,F$359,#REF!)</f>
        <v>#REF!</v>
      </c>
      <c r="G362" t="e">
        <f>+SUMIF(#REF!,G$359,#REF!)</f>
        <v>#REF!</v>
      </c>
      <c r="H362" t="e">
        <f>+SUMIF(#REF!,H$359,#REF!)</f>
        <v>#REF!</v>
      </c>
      <c r="I362" t="e">
        <f>+SUMIF(#REF!,I$359,#REF!)</f>
        <v>#REF!</v>
      </c>
      <c r="J362" t="e">
        <f>+SUMIF(#REF!,J$359,#REF!)</f>
        <v>#REF!</v>
      </c>
      <c r="K362" t="e">
        <f>+SUMIF(#REF!,K$359,#REF!)</f>
        <v>#REF!</v>
      </c>
      <c r="L362" t="e">
        <f>+SUMIF(#REF!,L$359,#REF!)</f>
        <v>#REF!</v>
      </c>
      <c r="M362" t="e">
        <f>+SUMIF(#REF!,M$359,#REF!)</f>
        <v>#REF!</v>
      </c>
      <c r="N362" t="e">
        <f>+SUMIF(#REF!,N$359,#REF!)</f>
        <v>#REF!</v>
      </c>
      <c r="O362" t="e">
        <f>+SUMIF(#REF!,O$359,#REF!)</f>
        <v>#REF!</v>
      </c>
      <c r="P362" t="e">
        <f>+SUMIF(#REF!,P$359,#REF!)</f>
        <v>#REF!</v>
      </c>
      <c r="Q362" t="e">
        <f>+SUMIF(#REF!,Q$359,#REF!)</f>
        <v>#REF!</v>
      </c>
      <c r="R362" t="e">
        <f>+SUMIF(#REF!,R$359,#REF!)</f>
        <v>#REF!</v>
      </c>
      <c r="S362" t="e">
        <f>+SUMIF(#REF!,S$359,#REF!)</f>
        <v>#REF!</v>
      </c>
      <c r="T362" t="e">
        <f>+SUMIF(#REF!,T$359,#REF!)</f>
        <v>#REF!</v>
      </c>
      <c r="U362" t="e">
        <f>+SUMIF(#REF!,U$359,#REF!)</f>
        <v>#REF!</v>
      </c>
      <c r="V362" t="e">
        <f>+SUMIF(#REF!,V$359,#REF!)</f>
        <v>#REF!</v>
      </c>
      <c r="W362" t="e">
        <f>+SUMIF(#REF!,W$359,#REF!)</f>
        <v>#REF!</v>
      </c>
      <c r="X362" t="e">
        <f t="shared" si="4"/>
        <v>#REF!</v>
      </c>
    </row>
    <row r="363" spans="1:24">
      <c r="A363" t="s">
        <v>63</v>
      </c>
      <c r="B363">
        <f t="shared" ref="B363:W363" si="5">+SUMIF($H$9:$H$145,B$359,$M$9:$M$145)</f>
        <v>0</v>
      </c>
      <c r="C363">
        <f t="shared" si="5"/>
        <v>0</v>
      </c>
      <c r="D363">
        <f t="shared" si="5"/>
        <v>20</v>
      </c>
      <c r="E363">
        <f t="shared" si="5"/>
        <v>0</v>
      </c>
      <c r="F363">
        <f t="shared" si="5"/>
        <v>0</v>
      </c>
      <c r="G363">
        <f t="shared" si="5"/>
        <v>0</v>
      </c>
      <c r="H363">
        <f t="shared" si="5"/>
        <v>0</v>
      </c>
      <c r="I363">
        <f t="shared" si="5"/>
        <v>0</v>
      </c>
      <c r="J363">
        <f t="shared" si="5"/>
        <v>0</v>
      </c>
      <c r="K363">
        <f t="shared" si="5"/>
        <v>0</v>
      </c>
      <c r="L363">
        <f t="shared" si="5"/>
        <v>6</v>
      </c>
      <c r="M363">
        <f t="shared" si="5"/>
        <v>0</v>
      </c>
      <c r="N363">
        <f t="shared" si="5"/>
        <v>0</v>
      </c>
      <c r="O363">
        <f t="shared" si="5"/>
        <v>0</v>
      </c>
      <c r="P363">
        <f t="shared" si="5"/>
        <v>0</v>
      </c>
      <c r="Q363">
        <f t="shared" si="5"/>
        <v>0</v>
      </c>
      <c r="R363">
        <f t="shared" si="5"/>
        <v>10</v>
      </c>
      <c r="S363">
        <f t="shared" si="5"/>
        <v>0</v>
      </c>
      <c r="T363">
        <f t="shared" si="5"/>
        <v>0</v>
      </c>
      <c r="U363">
        <f t="shared" si="5"/>
        <v>3</v>
      </c>
      <c r="V363">
        <f t="shared" si="5"/>
        <v>11</v>
      </c>
      <c r="W363">
        <f t="shared" si="5"/>
        <v>0</v>
      </c>
      <c r="X363">
        <f t="shared" si="4"/>
        <v>50</v>
      </c>
    </row>
    <row r="364" spans="1:24">
      <c r="A364" t="s">
        <v>89</v>
      </c>
      <c r="B364" t="e">
        <f>SUM(B360:B363)</f>
        <v>#REF!</v>
      </c>
      <c r="C364" t="e">
        <f t="shared" ref="C364:W364" si="6">SUM(C360:C363)</f>
        <v>#REF!</v>
      </c>
      <c r="D364" t="e">
        <f t="shared" si="6"/>
        <v>#REF!</v>
      </c>
      <c r="E364" t="e">
        <f t="shared" si="6"/>
        <v>#REF!</v>
      </c>
      <c r="F364" t="e">
        <f t="shared" si="6"/>
        <v>#REF!</v>
      </c>
      <c r="G364" t="e">
        <f t="shared" si="6"/>
        <v>#REF!</v>
      </c>
      <c r="H364" t="e">
        <f t="shared" si="6"/>
        <v>#REF!</v>
      </c>
      <c r="I364" t="e">
        <f t="shared" si="6"/>
        <v>#REF!</v>
      </c>
      <c r="J364" t="e">
        <f t="shared" si="6"/>
        <v>#REF!</v>
      </c>
      <c r="K364" t="e">
        <f t="shared" si="6"/>
        <v>#REF!</v>
      </c>
      <c r="L364" t="e">
        <f t="shared" si="6"/>
        <v>#REF!</v>
      </c>
      <c r="M364" t="e">
        <f t="shared" si="6"/>
        <v>#REF!</v>
      </c>
      <c r="N364" t="e">
        <f t="shared" si="6"/>
        <v>#REF!</v>
      </c>
      <c r="O364" t="e">
        <f t="shared" si="6"/>
        <v>#REF!</v>
      </c>
      <c r="P364" t="e">
        <f t="shared" si="6"/>
        <v>#REF!</v>
      </c>
      <c r="Q364" t="e">
        <f t="shared" si="6"/>
        <v>#REF!</v>
      </c>
      <c r="R364" t="e">
        <f t="shared" si="6"/>
        <v>#REF!</v>
      </c>
      <c r="S364" t="e">
        <f t="shared" si="6"/>
        <v>#REF!</v>
      </c>
      <c r="T364" t="e">
        <f t="shared" si="6"/>
        <v>#REF!</v>
      </c>
      <c r="U364" t="e">
        <f t="shared" si="6"/>
        <v>#REF!</v>
      </c>
      <c r="V364" t="e">
        <f t="shared" si="6"/>
        <v>#REF!</v>
      </c>
      <c r="W364" t="e">
        <f t="shared" si="6"/>
        <v>#REF!</v>
      </c>
      <c r="X364" t="e">
        <f t="shared" si="4"/>
        <v>#REF!</v>
      </c>
    </row>
  </sheetData>
  <sortState ref="A3:M19">
    <sortCondition ref="K3:K19"/>
    <sortCondition descending="1" ref="D3:D19"/>
    <sortCondition descending="1" ref="E3:E19"/>
  </sortState>
  <mergeCells count="1">
    <mergeCell ref="D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294"/>
  <sheetViews>
    <sheetView workbookViewId="0">
      <pane ySplit="2" topLeftCell="A3" activePane="bottomLeft" state="frozen"/>
      <selection pane="bottomLeft" activeCell="A201" sqref="A201:XFD207"/>
    </sheetView>
  </sheetViews>
  <sheetFormatPr defaultColWidth="8.5703125" defaultRowHeight="15"/>
  <cols>
    <col min="1" max="1" width="19.5703125" customWidth="1"/>
    <col min="2" max="3" width="11.140625" customWidth="1"/>
    <col min="4" max="5" width="11.140625" style="63" customWidth="1"/>
    <col min="6" max="6" width="9" customWidth="1"/>
    <col min="7" max="7" width="21.140625" customWidth="1"/>
    <col min="11" max="11" width="13.7109375" bestFit="1" customWidth="1"/>
  </cols>
  <sheetData>
    <row r="1" spans="1:23">
      <c r="A1" s="2" t="s">
        <v>55</v>
      </c>
      <c r="D1" s="202" t="s">
        <v>53</v>
      </c>
      <c r="E1" s="203"/>
    </row>
    <row r="2" spans="1:23">
      <c r="A2" s="2"/>
      <c r="B2" s="43" t="s">
        <v>51</v>
      </c>
      <c r="C2" s="43" t="s">
        <v>52</v>
      </c>
      <c r="D2" s="62" t="s">
        <v>92</v>
      </c>
      <c r="E2" s="62" t="s">
        <v>93</v>
      </c>
      <c r="F2" s="43" t="s">
        <v>54</v>
      </c>
      <c r="G2" s="44" t="s">
        <v>10</v>
      </c>
      <c r="H2" s="44" t="s">
        <v>1</v>
      </c>
      <c r="I2" s="44" t="s">
        <v>2</v>
      </c>
      <c r="J2" s="44" t="s">
        <v>18</v>
      </c>
      <c r="K2" s="44" t="s">
        <v>3</v>
      </c>
      <c r="L2" s="44" t="s">
        <v>11</v>
      </c>
      <c r="M2" s="43" t="s">
        <v>64</v>
      </c>
    </row>
    <row r="3" spans="1:23">
      <c r="A3" s="2" t="s">
        <v>55</v>
      </c>
      <c r="B3" s="8" t="s">
        <v>1250</v>
      </c>
      <c r="C3" s="8" t="s">
        <v>1249</v>
      </c>
      <c r="D3" s="60">
        <v>71</v>
      </c>
      <c r="E3" s="60">
        <v>3</v>
      </c>
      <c r="F3" s="4">
        <v>211</v>
      </c>
      <c r="G3" s="1" t="str">
        <f>+VLOOKUP(F3,Participants!$A$1:$F$1501,2,FALSE)</f>
        <v>Brenden McCarthy</v>
      </c>
      <c r="H3" s="1" t="str">
        <f>+VLOOKUP(F3,Participants!$A$1:$F$1501,4,FALSE)</f>
        <v>STL</v>
      </c>
      <c r="I3" s="1" t="str">
        <f>+VLOOKUP(F3,Participants!$A$1:$F$1501,5,FALSE)</f>
        <v>M</v>
      </c>
      <c r="J3" s="1">
        <f>+VLOOKUP(F3,Participants!$A$1:$F$1501,3,FALSE)</f>
        <v>5</v>
      </c>
      <c r="K3" s="1" t="str">
        <f>+VLOOKUP(F3,Participants!$A$1:$G$1501,7,FALSE)</f>
        <v>JV BOYS</v>
      </c>
      <c r="L3" s="5">
        <v>1</v>
      </c>
      <c r="M3" s="5">
        <v>10</v>
      </c>
    </row>
    <row r="4" spans="1:23">
      <c r="A4" s="2" t="s">
        <v>55</v>
      </c>
      <c r="B4" s="8" t="s">
        <v>1247</v>
      </c>
      <c r="C4" s="8" t="s">
        <v>1248</v>
      </c>
      <c r="D4" s="60">
        <v>61</v>
      </c>
      <c r="E4" s="60">
        <v>5</v>
      </c>
      <c r="F4" s="4">
        <v>194</v>
      </c>
      <c r="G4" s="1" t="str">
        <f>+VLOOKUP(F4,Participants!$A$1:$F$1501,2,FALSE)</f>
        <v>Clancy Orie</v>
      </c>
      <c r="H4" s="1" t="str">
        <f>+VLOOKUP(F4,Participants!$A$1:$F$1501,4,FALSE)</f>
        <v>STL</v>
      </c>
      <c r="I4" s="1" t="str">
        <f>+VLOOKUP(F4,Participants!$A$1:$F$1501,5,FALSE)</f>
        <v>F</v>
      </c>
      <c r="J4" s="1">
        <f>+VLOOKUP(F4,Participants!$A$1:$F$1501,3,FALSE)</f>
        <v>5</v>
      </c>
      <c r="K4" s="1" t="str">
        <f>+VLOOKUP(F4,Participants!$A$1:$G$1501,7,FALSE)</f>
        <v>JV BOYS</v>
      </c>
      <c r="L4" s="5">
        <v>2</v>
      </c>
      <c r="M4" s="5">
        <v>8</v>
      </c>
    </row>
    <row r="5" spans="1:23">
      <c r="A5" s="2" t="s">
        <v>55</v>
      </c>
      <c r="B5" s="8" t="s">
        <v>1253</v>
      </c>
      <c r="C5" s="8" t="s">
        <v>1254</v>
      </c>
      <c r="D5" s="60">
        <v>57</v>
      </c>
      <c r="E5" s="60">
        <v>1</v>
      </c>
      <c r="F5" s="4">
        <v>217</v>
      </c>
      <c r="G5" s="1" t="str">
        <f>+VLOOKUP(F5,Participants!$A$1:$F$1501,2,FALSE)</f>
        <v>Donovan Harris</v>
      </c>
      <c r="H5" s="1" t="str">
        <f>+VLOOKUP(F5,Participants!$A$1:$F$1501,4,FALSE)</f>
        <v>STL</v>
      </c>
      <c r="I5" s="1" t="str">
        <f>+VLOOKUP(F5,Participants!$A$1:$F$1501,5,FALSE)</f>
        <v>M</v>
      </c>
      <c r="J5" s="1">
        <f>+VLOOKUP(F5,Participants!$A$1:$F$1501,3,FALSE)</f>
        <v>6</v>
      </c>
      <c r="K5" s="1" t="str">
        <f>+VLOOKUP(F5,Participants!$A$1:$G$1501,7,FALSE)</f>
        <v>JV BOYS</v>
      </c>
      <c r="L5" s="5">
        <v>3</v>
      </c>
      <c r="M5" s="5">
        <v>6</v>
      </c>
    </row>
    <row r="6" spans="1:23">
      <c r="A6" s="2" t="s">
        <v>55</v>
      </c>
      <c r="B6" s="8" t="s">
        <v>1251</v>
      </c>
      <c r="C6" s="8" t="s">
        <v>1252</v>
      </c>
      <c r="D6" s="60">
        <v>48</v>
      </c>
      <c r="E6" s="60">
        <v>11</v>
      </c>
      <c r="F6" s="4">
        <v>207</v>
      </c>
      <c r="G6" s="1" t="str">
        <f>+VLOOKUP(F6,Participants!$A$1:$F$1501,2,FALSE)</f>
        <v>Anthony Amarose</v>
      </c>
      <c r="H6" s="1" t="str">
        <f>+VLOOKUP(F6,Participants!$A$1:$F$1501,4,FALSE)</f>
        <v>STL</v>
      </c>
      <c r="I6" s="1" t="str">
        <f>+VLOOKUP(F6,Participants!$A$1:$F$1501,5,FALSE)</f>
        <v>M</v>
      </c>
      <c r="J6" s="1">
        <f>+VLOOKUP(F6,Participants!$A$1:$F$1501,3,FALSE)</f>
        <v>5</v>
      </c>
      <c r="K6" s="1" t="str">
        <f>+VLOOKUP(F6,Participants!$A$1:$G$1501,7,FALSE)</f>
        <v>JV BOYS</v>
      </c>
      <c r="L6" s="5">
        <v>4</v>
      </c>
      <c r="M6" s="5">
        <v>5</v>
      </c>
    </row>
    <row r="7" spans="1:23">
      <c r="A7" s="2" t="s">
        <v>55</v>
      </c>
      <c r="B7" s="8" t="s">
        <v>1243</v>
      </c>
      <c r="C7" s="8" t="s">
        <v>1242</v>
      </c>
      <c r="D7" s="60">
        <v>43</v>
      </c>
      <c r="E7" s="60">
        <v>3</v>
      </c>
      <c r="F7" s="4">
        <v>124</v>
      </c>
      <c r="G7" s="1" t="str">
        <f>+VLOOKUP(F7,Participants!$A$1:$F$1501,2,FALSE)</f>
        <v>Luke Bryner</v>
      </c>
      <c r="H7" s="1" t="str">
        <f>+VLOOKUP(F7,Participants!$A$1:$F$1501,4,FALSE)</f>
        <v>JFK</v>
      </c>
      <c r="I7" s="1" t="str">
        <f>+VLOOKUP(F7,Participants!$A$1:$F$1501,5,FALSE)</f>
        <v>M</v>
      </c>
      <c r="J7" s="1">
        <f>+VLOOKUP(F7,Participants!$A$1:$F$1501,3,FALSE)</f>
        <v>5</v>
      </c>
      <c r="K7" s="1" t="str">
        <f>+VLOOKUP(F7,Participants!$A$1:$G$1501,7,FALSE)</f>
        <v>JV BOYS</v>
      </c>
      <c r="L7" s="5">
        <v>5</v>
      </c>
      <c r="M7" s="5">
        <v>4</v>
      </c>
    </row>
    <row r="8" spans="1:23">
      <c r="A8" s="2" t="s">
        <v>55</v>
      </c>
      <c r="B8" s="8" t="s">
        <v>1245</v>
      </c>
      <c r="C8" s="8" t="s">
        <v>1246</v>
      </c>
      <c r="D8" s="60">
        <v>43</v>
      </c>
      <c r="E8" s="60">
        <v>1</v>
      </c>
      <c r="F8" s="4">
        <v>816</v>
      </c>
      <c r="G8" s="1" t="str">
        <f>+VLOOKUP(F8,Participants!$A$1:$F$1501,2,FALSE)</f>
        <v>Seth Dumblosky</v>
      </c>
      <c r="H8" s="1" t="str">
        <f>+VLOOKUP(F8,Participants!$A$1:$F$1501,4,FALSE)</f>
        <v>SRT</v>
      </c>
      <c r="I8" s="1" t="str">
        <f>+VLOOKUP(F8,Participants!$A$1:$F$1501,5,FALSE)</f>
        <v>M</v>
      </c>
      <c r="J8" s="1">
        <f>+VLOOKUP(F8,Participants!$A$1:$F$1501,3,FALSE)</f>
        <v>5</v>
      </c>
      <c r="K8" s="1" t="str">
        <f>+VLOOKUP(F8,Participants!$A$1:$G$1501,7,FALSE)</f>
        <v>JV BOYS</v>
      </c>
      <c r="L8" s="5">
        <v>6</v>
      </c>
      <c r="M8" s="5">
        <v>3</v>
      </c>
    </row>
    <row r="9" spans="1:23">
      <c r="A9" s="2" t="s">
        <v>55</v>
      </c>
      <c r="B9" s="8" t="s">
        <v>1240</v>
      </c>
      <c r="C9" s="8" t="s">
        <v>1241</v>
      </c>
      <c r="D9" s="60">
        <v>42</v>
      </c>
      <c r="E9" s="60">
        <v>3</v>
      </c>
      <c r="F9" s="4">
        <v>398</v>
      </c>
      <c r="G9" s="1" t="str">
        <f>+VLOOKUP(F9,Participants!$A$1:$F$1501,2,FALSE)</f>
        <v>John Henry Luke</v>
      </c>
      <c r="H9" s="1" t="str">
        <f>+VLOOKUP(F9,Participants!$A$1:$F$1501,4,FALSE)</f>
        <v>PHL</v>
      </c>
      <c r="I9" s="1" t="str">
        <f>+VLOOKUP(F9,Participants!$A$1:$F$1501,5,FALSE)</f>
        <v>M</v>
      </c>
      <c r="J9" s="1">
        <f>+VLOOKUP(F9,Participants!$A$1:$F$1501,3,FALSE)</f>
        <v>6</v>
      </c>
      <c r="K9" s="1" t="str">
        <f>+VLOOKUP(F9,Participants!$A$1:$G$1501,7,FALSE)</f>
        <v>JV BOYS</v>
      </c>
      <c r="L9" s="5">
        <v>7</v>
      </c>
      <c r="M9" s="5">
        <v>2</v>
      </c>
    </row>
    <row r="10" spans="1:23">
      <c r="A10" s="2" t="s">
        <v>55</v>
      </c>
      <c r="B10" s="8" t="s">
        <v>1244</v>
      </c>
      <c r="C10" s="8" t="s">
        <v>1243</v>
      </c>
      <c r="D10" s="60">
        <v>40</v>
      </c>
      <c r="E10" s="60">
        <v>7</v>
      </c>
      <c r="F10" s="4">
        <v>817</v>
      </c>
      <c r="G10" s="1" t="str">
        <f>+VLOOKUP(F10,Participants!$A$1:$F$1501,2,FALSE)</f>
        <v>Anthony Mariano</v>
      </c>
      <c r="H10" s="1" t="str">
        <f>+VLOOKUP(F10,Participants!$A$1:$F$1501,4,FALSE)</f>
        <v>SRT</v>
      </c>
      <c r="I10" s="1" t="str">
        <f>+VLOOKUP(F10,Participants!$A$1:$F$1501,5,FALSE)</f>
        <v>M</v>
      </c>
      <c r="J10" s="1">
        <f>+VLOOKUP(F10,Participants!$A$1:$F$1501,3,FALSE)</f>
        <v>6</v>
      </c>
      <c r="K10" s="1" t="str">
        <f>+VLOOKUP(F10,Participants!$A$1:$G$1501,7,FALSE)</f>
        <v>JV BOYS</v>
      </c>
      <c r="L10" s="5">
        <v>8</v>
      </c>
      <c r="M10" s="5">
        <v>1</v>
      </c>
    </row>
    <row r="11" spans="1:23">
      <c r="A11" s="2" t="s">
        <v>55</v>
      </c>
      <c r="B11" s="7" t="s">
        <v>1233</v>
      </c>
      <c r="C11" s="7" t="s">
        <v>1234</v>
      </c>
      <c r="D11" s="60">
        <v>56</v>
      </c>
      <c r="E11" s="60">
        <v>7</v>
      </c>
      <c r="F11" s="2">
        <v>394</v>
      </c>
      <c r="G11" s="1" t="str">
        <f>+VLOOKUP(F11,Participants!$A$1:$F$1501,2,FALSE)</f>
        <v>Gia Marino</v>
      </c>
      <c r="H11" s="1" t="str">
        <f>+VLOOKUP(F11,Participants!$A$1:$F$1501,4,FALSE)</f>
        <v>PHL</v>
      </c>
      <c r="I11" s="1" t="str">
        <f>+VLOOKUP(F11,Participants!$A$1:$F$1501,5,FALSE)</f>
        <v>F</v>
      </c>
      <c r="J11" s="1">
        <f>+VLOOKUP(F11,Participants!$A$1:$F$1501,3,FALSE)</f>
        <v>6</v>
      </c>
      <c r="K11" s="1" t="str">
        <f>+VLOOKUP(F11,Participants!$A$1:$G$1501,7,FALSE)</f>
        <v>JV GIRLS</v>
      </c>
      <c r="L11" s="1">
        <v>1</v>
      </c>
      <c r="M11" s="1">
        <v>10</v>
      </c>
    </row>
    <row r="12" spans="1:23">
      <c r="A12" s="2" t="s">
        <v>55</v>
      </c>
      <c r="B12" s="7" t="s">
        <v>1235</v>
      </c>
      <c r="C12" s="7" t="s">
        <v>1237</v>
      </c>
      <c r="D12" s="60">
        <v>49</v>
      </c>
      <c r="E12" s="60">
        <v>0</v>
      </c>
      <c r="F12" s="2">
        <v>168</v>
      </c>
      <c r="G12" s="1" t="str">
        <f>+VLOOKUP(F12,Participants!$A$1:$F$1501,2,FALSE)</f>
        <v>Sadie Orie</v>
      </c>
      <c r="H12" s="1" t="str">
        <f>+VLOOKUP(F12,Participants!$A$1:$F$1501,4,FALSE)</f>
        <v>STL</v>
      </c>
      <c r="I12" s="1" t="str">
        <f>+VLOOKUP(F12,Participants!$A$1:$F$1501,5,FALSE)</f>
        <v>F</v>
      </c>
      <c r="J12" s="1">
        <f>+VLOOKUP(F12,Participants!$A$1:$F$1501,3,FALSE)</f>
        <v>5</v>
      </c>
      <c r="K12" s="1" t="str">
        <f>+VLOOKUP(F12,Participants!$A$1:$G$1501,7,FALSE)</f>
        <v>JV GIRLS</v>
      </c>
      <c r="L12" s="1">
        <v>2</v>
      </c>
      <c r="M12" s="1">
        <v>8</v>
      </c>
    </row>
    <row r="13" spans="1:23" s="9" customFormat="1">
      <c r="A13" s="2" t="s">
        <v>55</v>
      </c>
      <c r="B13" s="7" t="s">
        <v>1231</v>
      </c>
      <c r="C13" s="7" t="s">
        <v>1232</v>
      </c>
      <c r="D13" s="60">
        <v>48</v>
      </c>
      <c r="E13" s="60">
        <v>5</v>
      </c>
      <c r="F13" s="2">
        <v>123</v>
      </c>
      <c r="G13" s="1" t="str">
        <f>+VLOOKUP(F13,Participants!$A$1:$F$1501,2,FALSE)</f>
        <v>Sydney McWreath</v>
      </c>
      <c r="H13" s="1" t="str">
        <f>+VLOOKUP(F13,Participants!$A$1:$F$1501,4,FALSE)</f>
        <v>JFK</v>
      </c>
      <c r="I13" s="1" t="str">
        <f>+VLOOKUP(F13,Participants!$A$1:$F$1501,5,FALSE)</f>
        <v>F</v>
      </c>
      <c r="J13" s="1">
        <f>+VLOOKUP(F13,Participants!$A$1:$F$1501,3,FALSE)</f>
        <v>6</v>
      </c>
      <c r="K13" s="1" t="str">
        <f>+VLOOKUP(F13,Participants!$A$1:$G$1501,7,FALSE)</f>
        <v>JV GIRLS</v>
      </c>
      <c r="L13" s="1">
        <v>3</v>
      </c>
      <c r="M13" s="1">
        <v>6</v>
      </c>
      <c r="N13"/>
      <c r="O13"/>
      <c r="P13"/>
      <c r="Q13"/>
      <c r="R13"/>
      <c r="S13"/>
      <c r="T13"/>
      <c r="U13"/>
      <c r="V13"/>
      <c r="W13"/>
    </row>
    <row r="14" spans="1:23">
      <c r="A14" s="2" t="s">
        <v>55</v>
      </c>
      <c r="B14" s="7" t="s">
        <v>1235</v>
      </c>
      <c r="C14" s="7" t="s">
        <v>1236</v>
      </c>
      <c r="D14" s="60">
        <v>46</v>
      </c>
      <c r="E14" s="60">
        <v>4</v>
      </c>
      <c r="F14" s="2">
        <v>663</v>
      </c>
      <c r="G14" s="1" t="str">
        <f>+VLOOKUP(F14,Participants!$A$1:$F$1501,2,FALSE)</f>
        <v>Emerson Dorfner</v>
      </c>
      <c r="H14" s="1" t="str">
        <f>+VLOOKUP(F14,Participants!$A$1:$F$1501,4,FALSE)</f>
        <v>SYL</v>
      </c>
      <c r="I14" s="1" t="str">
        <f>+VLOOKUP(F14,Participants!$A$1:$F$1501,5,FALSE)</f>
        <v>F</v>
      </c>
      <c r="J14" s="1">
        <f>+VLOOKUP(F14,Participants!$A$1:$F$1501,3,FALSE)</f>
        <v>6</v>
      </c>
      <c r="K14" s="1" t="str">
        <f>+VLOOKUP(F14,Participants!$A$1:$G$1501,7,FALSE)</f>
        <v>JV GIRLS</v>
      </c>
      <c r="L14" s="1">
        <v>4</v>
      </c>
      <c r="M14" s="1">
        <v>5</v>
      </c>
    </row>
    <row r="15" spans="1:23">
      <c r="A15" s="2" t="s">
        <v>55</v>
      </c>
      <c r="B15" s="7" t="s">
        <v>1238</v>
      </c>
      <c r="C15" s="7" t="s">
        <v>1239</v>
      </c>
      <c r="D15" s="60">
        <v>36</v>
      </c>
      <c r="E15" s="60">
        <v>3</v>
      </c>
      <c r="F15" s="2">
        <v>1011</v>
      </c>
      <c r="G15" s="1" t="str">
        <f>+VLOOKUP(F15,Participants!$A$1:$F$1501,2,FALSE)</f>
        <v>Nevaeh Nuovo</v>
      </c>
      <c r="H15" s="1" t="str">
        <f>+VLOOKUP(F15,Participants!$A$1:$F$1501,4,FALSE)</f>
        <v>GAB</v>
      </c>
      <c r="I15" s="1" t="str">
        <f>+VLOOKUP(F15,Participants!$A$1:$F$1501,5,FALSE)</f>
        <v>F</v>
      </c>
      <c r="J15" s="1">
        <f>+VLOOKUP(F15,Participants!$A$1:$F$1501,3,FALSE)</f>
        <v>6</v>
      </c>
      <c r="K15" s="1" t="str">
        <f>+VLOOKUP(F15,Participants!$A$1:$G$1501,7,FALSE)</f>
        <v>JV GIRLS</v>
      </c>
      <c r="L15" s="1">
        <v>5</v>
      </c>
      <c r="M15" s="1">
        <v>4</v>
      </c>
    </row>
    <row r="16" spans="1:23">
      <c r="A16" s="2" t="s">
        <v>55</v>
      </c>
      <c r="B16" s="8" t="s">
        <v>1265</v>
      </c>
      <c r="C16" s="8" t="s">
        <v>1266</v>
      </c>
      <c r="D16" s="60">
        <v>108</v>
      </c>
      <c r="E16" s="60">
        <v>10</v>
      </c>
      <c r="F16" s="4">
        <v>134</v>
      </c>
      <c r="G16" s="1" t="str">
        <f>+VLOOKUP(F16,Participants!$A$1:$F$1501,2,FALSE)</f>
        <v>Caden Ondrejko</v>
      </c>
      <c r="H16" s="1" t="str">
        <f>+VLOOKUP(F16,Participants!$A$1:$F$1501,4,FALSE)</f>
        <v>JFK</v>
      </c>
      <c r="I16" s="1" t="str">
        <f>+VLOOKUP(F16,Participants!$A$1:$F$1501,5,FALSE)</f>
        <v>M</v>
      </c>
      <c r="J16" s="1">
        <f>+VLOOKUP(F16,Participants!$A$1:$F$1501,3,FALSE)</f>
        <v>8</v>
      </c>
      <c r="K16" s="1" t="str">
        <f>+VLOOKUP(F16,Participants!$A$1:$G$1501,7,FALSE)</f>
        <v>VARSITY BOYS</v>
      </c>
      <c r="L16" s="5">
        <v>1</v>
      </c>
      <c r="M16" s="5">
        <v>10</v>
      </c>
    </row>
    <row r="17" spans="1:13">
      <c r="A17" s="2" t="s">
        <v>55</v>
      </c>
      <c r="B17" s="8" t="s">
        <v>1279</v>
      </c>
      <c r="C17" s="8" t="s">
        <v>1280</v>
      </c>
      <c r="D17" s="60">
        <v>76</v>
      </c>
      <c r="E17" s="60">
        <v>2</v>
      </c>
      <c r="F17" s="4">
        <v>245</v>
      </c>
      <c r="G17" s="1" t="str">
        <f>+VLOOKUP(F17,Participants!$A$1:$F$1501,2,FALSE)</f>
        <v>Will Hess</v>
      </c>
      <c r="H17" s="1" t="str">
        <f>+VLOOKUP(F17,Participants!$A$1:$F$1501,4,FALSE)</f>
        <v>STL</v>
      </c>
      <c r="I17" s="1" t="str">
        <f>+VLOOKUP(F17,Participants!$A$1:$F$1501,5,FALSE)</f>
        <v>M</v>
      </c>
      <c r="J17" s="1">
        <f>+VLOOKUP(F17,Participants!$A$1:$F$1501,3,FALSE)</f>
        <v>8</v>
      </c>
      <c r="K17" s="1" t="str">
        <f>+VLOOKUP(F17,Participants!$A$1:$G$1501,7,FALSE)</f>
        <v>VARSITY BOYS</v>
      </c>
      <c r="L17" s="5">
        <v>2</v>
      </c>
      <c r="M17" s="5">
        <v>8</v>
      </c>
    </row>
    <row r="18" spans="1:13">
      <c r="A18" s="2" t="s">
        <v>55</v>
      </c>
      <c r="B18" s="8" t="s">
        <v>1273</v>
      </c>
      <c r="C18" s="8" t="s">
        <v>1274</v>
      </c>
      <c r="D18" s="60">
        <v>76</v>
      </c>
      <c r="E18" s="60">
        <v>0</v>
      </c>
      <c r="F18" s="4">
        <v>678</v>
      </c>
      <c r="G18" s="1" t="str">
        <f>+VLOOKUP(F18,Participants!$A$1:$F$1501,2,FALSE)</f>
        <v>Aiden Malloy</v>
      </c>
      <c r="H18" s="1" t="str">
        <f>+VLOOKUP(F18,Participants!$A$1:$F$1501,4,FALSE)</f>
        <v>SYL</v>
      </c>
      <c r="I18" s="1" t="str">
        <f>+VLOOKUP(F18,Participants!$A$1:$F$1501,5,FALSE)</f>
        <v>M</v>
      </c>
      <c r="J18" s="1">
        <f>+VLOOKUP(F18,Participants!$A$1:$F$1501,3,FALSE)</f>
        <v>7</v>
      </c>
      <c r="K18" s="1" t="str">
        <f>+VLOOKUP(F18,Participants!$A$1:$G$1501,7,FALSE)</f>
        <v>VARSITY BOYS</v>
      </c>
      <c r="L18" s="5">
        <v>3</v>
      </c>
      <c r="M18" s="5">
        <v>6</v>
      </c>
    </row>
    <row r="19" spans="1:13">
      <c r="A19" s="2" t="s">
        <v>55</v>
      </c>
      <c r="B19" s="8" t="s">
        <v>1271</v>
      </c>
      <c r="C19" s="8" t="s">
        <v>1272</v>
      </c>
      <c r="D19" s="60">
        <v>74</v>
      </c>
      <c r="E19" s="60">
        <v>5</v>
      </c>
      <c r="F19" s="4">
        <v>833</v>
      </c>
      <c r="G19" s="1" t="str">
        <f>+VLOOKUP(F19,Participants!$A$1:$F$1501,2,FALSE)</f>
        <v>Luke Rajakovich</v>
      </c>
      <c r="H19" s="1" t="str">
        <f>+VLOOKUP(F19,Participants!$A$1:$F$1501,4,FALSE)</f>
        <v>SRT</v>
      </c>
      <c r="I19" s="1" t="str">
        <f>+VLOOKUP(F19,Participants!$A$1:$F$1501,5,FALSE)</f>
        <v>M</v>
      </c>
      <c r="J19" s="1">
        <f>+VLOOKUP(F19,Participants!$A$1:$F$1501,3,FALSE)</f>
        <v>8</v>
      </c>
      <c r="K19" s="1" t="str">
        <f>+VLOOKUP(F19,Participants!$A$1:$G$1501,7,FALSE)</f>
        <v>VARSITY BOYS</v>
      </c>
      <c r="L19" s="5">
        <v>4</v>
      </c>
      <c r="M19" s="5">
        <v>5</v>
      </c>
    </row>
    <row r="20" spans="1:13">
      <c r="A20" s="2" t="s">
        <v>55</v>
      </c>
      <c r="B20" s="8" t="s">
        <v>1277</v>
      </c>
      <c r="C20" s="8" t="s">
        <v>1278</v>
      </c>
      <c r="D20" s="60">
        <v>64</v>
      </c>
      <c r="E20" s="60">
        <v>11</v>
      </c>
      <c r="F20" s="4">
        <v>674</v>
      </c>
      <c r="G20" s="1" t="str">
        <f>+VLOOKUP(F20,Participants!$A$1:$F$1501,2,FALSE)</f>
        <v>John Ridilla</v>
      </c>
      <c r="H20" s="1" t="str">
        <f>+VLOOKUP(F20,Participants!$A$1:$F$1501,4,FALSE)</f>
        <v>SYL</v>
      </c>
      <c r="I20" s="1" t="str">
        <f>+VLOOKUP(F20,Participants!$A$1:$F$1501,5,FALSE)</f>
        <v>M</v>
      </c>
      <c r="J20" s="1">
        <f>+VLOOKUP(F20,Participants!$A$1:$F$1501,3,FALSE)</f>
        <v>8</v>
      </c>
      <c r="K20" s="1" t="str">
        <f>+VLOOKUP(F20,Participants!$A$1:$G$1501,7,FALSE)</f>
        <v>VARSITY BOYS</v>
      </c>
      <c r="L20" s="5">
        <v>5</v>
      </c>
      <c r="M20" s="5">
        <v>4</v>
      </c>
    </row>
    <row r="21" spans="1:13">
      <c r="A21" s="2" t="s">
        <v>55</v>
      </c>
      <c r="B21" s="8" t="s">
        <v>1269</v>
      </c>
      <c r="C21" s="8" t="s">
        <v>1270</v>
      </c>
      <c r="D21" s="60">
        <v>62</v>
      </c>
      <c r="E21" s="60">
        <v>6</v>
      </c>
      <c r="F21" s="4">
        <v>403</v>
      </c>
      <c r="G21" s="1" t="str">
        <f>+VLOOKUP(F21,Participants!$A$1:$F$1501,2,FALSE)</f>
        <v>Garrett Zug</v>
      </c>
      <c r="H21" s="1" t="str">
        <f>+VLOOKUP(F21,Participants!$A$1:$F$1501,4,FALSE)</f>
        <v>PHL</v>
      </c>
      <c r="I21" s="1" t="str">
        <f>+VLOOKUP(F21,Participants!$A$1:$F$1501,5,FALSE)</f>
        <v>M</v>
      </c>
      <c r="J21" s="1">
        <f>+VLOOKUP(F21,Participants!$A$1:$F$1501,3,FALSE)</f>
        <v>7</v>
      </c>
      <c r="K21" s="1" t="str">
        <f>+VLOOKUP(F21,Participants!$A$1:$G$1501,7,FALSE)</f>
        <v>VARSITY BOYS</v>
      </c>
      <c r="L21" s="5">
        <v>6</v>
      </c>
      <c r="M21" s="5">
        <v>3</v>
      </c>
    </row>
    <row r="22" spans="1:13">
      <c r="A22" s="2" t="s">
        <v>55</v>
      </c>
      <c r="B22" s="8" t="s">
        <v>1267</v>
      </c>
      <c r="C22" s="8" t="s">
        <v>1268</v>
      </c>
      <c r="D22" s="60">
        <v>61</v>
      </c>
      <c r="E22" s="60">
        <v>7</v>
      </c>
      <c r="F22" s="4">
        <v>405</v>
      </c>
      <c r="G22" s="1" t="str">
        <f>+VLOOKUP(F22,Participants!$A$1:$F$1501,2,FALSE)</f>
        <v>Max Kroneberg</v>
      </c>
      <c r="H22" s="1" t="str">
        <f>+VLOOKUP(F22,Participants!$A$1:$F$1501,4,FALSE)</f>
        <v>PHL</v>
      </c>
      <c r="I22" s="1" t="str">
        <f>+VLOOKUP(F22,Participants!$A$1:$F$1501,5,FALSE)</f>
        <v>M</v>
      </c>
      <c r="J22" s="1">
        <f>+VLOOKUP(F22,Participants!$A$1:$F$1501,3,FALSE)</f>
        <v>8</v>
      </c>
      <c r="K22" s="1" t="str">
        <f>+VLOOKUP(F22,Participants!$A$1:$G$1501,7,FALSE)</f>
        <v>VARSITY BOYS</v>
      </c>
      <c r="L22" s="5">
        <v>7</v>
      </c>
      <c r="M22" s="5">
        <v>2</v>
      </c>
    </row>
    <row r="23" spans="1:13">
      <c r="A23" s="2" t="s">
        <v>55</v>
      </c>
      <c r="B23" s="8" t="s">
        <v>1281</v>
      </c>
      <c r="C23" s="8" t="s">
        <v>1282</v>
      </c>
      <c r="D23" s="60">
        <v>47</v>
      </c>
      <c r="E23" s="60">
        <v>10</v>
      </c>
      <c r="F23" s="4">
        <v>505</v>
      </c>
      <c r="G23" s="1" t="str">
        <f>+VLOOKUP(F23,Participants!$A$1:$F$1501,2,FALSE)</f>
        <v>Aidan McCue</v>
      </c>
      <c r="H23" s="1" t="str">
        <f>+VLOOKUP(F23,Participants!$A$1:$F$1501,4,FALSE)</f>
        <v>ANN</v>
      </c>
      <c r="I23" s="1" t="str">
        <f>+VLOOKUP(F23,Participants!$A$1:$F$1501,5,FALSE)</f>
        <v>M</v>
      </c>
      <c r="J23" s="1">
        <f>+VLOOKUP(F23,Participants!$A$1:$F$1501,3,FALSE)</f>
        <v>7</v>
      </c>
      <c r="K23" s="1" t="str">
        <f>+VLOOKUP(F23,Participants!$A$1:$G$1501,7,FALSE)</f>
        <v>VARSITY BOYS</v>
      </c>
      <c r="L23" s="5">
        <v>8</v>
      </c>
      <c r="M23" s="5">
        <v>1</v>
      </c>
    </row>
    <row r="24" spans="1:13">
      <c r="A24" s="2" t="s">
        <v>55</v>
      </c>
      <c r="B24" s="8" t="s">
        <v>1275</v>
      </c>
      <c r="C24" s="8" t="s">
        <v>1276</v>
      </c>
      <c r="D24" s="60">
        <v>47</v>
      </c>
      <c r="E24" s="60">
        <v>4</v>
      </c>
      <c r="F24" s="4">
        <v>673</v>
      </c>
      <c r="G24" s="1" t="str">
        <f>+VLOOKUP(F24,Participants!$A$1:$F$1501,2,FALSE)</f>
        <v>Mason Stolar</v>
      </c>
      <c r="H24" s="1" t="str">
        <f>+VLOOKUP(F24,Participants!$A$1:$F$1501,4,FALSE)</f>
        <v>SYL</v>
      </c>
      <c r="I24" s="1" t="str">
        <f>+VLOOKUP(F24,Participants!$A$1:$F$1501,5,FALSE)</f>
        <v>M</v>
      </c>
      <c r="J24" s="1">
        <f>+VLOOKUP(F24,Participants!$A$1:$F$1501,3,FALSE)</f>
        <v>7</v>
      </c>
      <c r="K24" s="1" t="str">
        <f>+VLOOKUP(F24,Participants!$A$1:$G$1501,7,FALSE)</f>
        <v>VARSITY BOYS</v>
      </c>
      <c r="L24" s="5"/>
      <c r="M24" s="5"/>
    </row>
    <row r="25" spans="1:13">
      <c r="A25" s="2" t="s">
        <v>55</v>
      </c>
      <c r="B25" s="8" t="s">
        <v>1240</v>
      </c>
      <c r="C25" s="8" t="s">
        <v>1235</v>
      </c>
      <c r="D25" s="60">
        <v>45</v>
      </c>
      <c r="E25" s="60">
        <v>11</v>
      </c>
      <c r="F25" s="4">
        <v>509</v>
      </c>
      <c r="G25" s="1" t="str">
        <f>+VLOOKUP(F25,Participants!$A$1:$F$1501,2,FALSE)</f>
        <v>Matthew Vogel</v>
      </c>
      <c r="H25" s="1" t="str">
        <f>+VLOOKUP(F25,Participants!$A$1:$F$1501,4,FALSE)</f>
        <v>ANN</v>
      </c>
      <c r="I25" s="1" t="str">
        <f>+VLOOKUP(F25,Participants!$A$1:$F$1501,5,FALSE)</f>
        <v>M</v>
      </c>
      <c r="J25" s="1">
        <f>+VLOOKUP(F25,Participants!$A$1:$F$1501,3,FALSE)</f>
        <v>7</v>
      </c>
      <c r="K25" s="1" t="str">
        <f>+VLOOKUP(F25,Participants!$A$1:$G$1501,7,FALSE)</f>
        <v>VARSITY BOYS</v>
      </c>
      <c r="L25" s="5"/>
      <c r="M25" s="5"/>
    </row>
    <row r="26" spans="1:13">
      <c r="A26" s="2" t="s">
        <v>55</v>
      </c>
      <c r="B26" s="7" t="s">
        <v>1255</v>
      </c>
      <c r="C26" s="7" t="s">
        <v>1256</v>
      </c>
      <c r="D26" s="60">
        <v>52</v>
      </c>
      <c r="E26" s="60">
        <v>4</v>
      </c>
      <c r="F26" s="2">
        <v>233</v>
      </c>
      <c r="G26" s="1" t="str">
        <f>+VLOOKUP(F26,Participants!$A$1:$F$1501,2,FALSE)</f>
        <v>Molly Maher</v>
      </c>
      <c r="H26" s="1" t="str">
        <f>+VLOOKUP(F26,Participants!$A$1:$F$1501,4,FALSE)</f>
        <v>STL</v>
      </c>
      <c r="I26" s="1" t="str">
        <f>+VLOOKUP(F26,Participants!$A$1:$F$1501,5,FALSE)</f>
        <v>F</v>
      </c>
      <c r="J26" s="1">
        <f>+VLOOKUP(F26,Participants!$A$1:$F$1501,3,FALSE)</f>
        <v>8</v>
      </c>
      <c r="K26" s="1" t="str">
        <f>+VLOOKUP(F26,Participants!$A$1:$G$1501,7,FALSE)</f>
        <v>VARSITY GIRLS</v>
      </c>
      <c r="L26" s="1">
        <v>1</v>
      </c>
      <c r="M26" s="1">
        <v>10</v>
      </c>
    </row>
    <row r="27" spans="1:13">
      <c r="A27" s="2" t="s">
        <v>55</v>
      </c>
      <c r="B27" s="7" t="s">
        <v>1263</v>
      </c>
      <c r="C27" s="7" t="s">
        <v>1264</v>
      </c>
      <c r="D27" s="60">
        <v>44</v>
      </c>
      <c r="E27" s="60">
        <v>8</v>
      </c>
      <c r="F27" s="2">
        <v>823</v>
      </c>
      <c r="G27" s="1" t="str">
        <f>+VLOOKUP(F27,Participants!$A$1:$F$1501,2,FALSE)</f>
        <v>Mary Kate Monroe</v>
      </c>
      <c r="H27" s="1" t="str">
        <f>+VLOOKUP(F27,Participants!$A$1:$F$1501,4,FALSE)</f>
        <v>SRT</v>
      </c>
      <c r="I27" s="1" t="str">
        <f>+VLOOKUP(F27,Participants!$A$1:$F$1501,5,FALSE)</f>
        <v>F</v>
      </c>
      <c r="J27" s="1">
        <f>+VLOOKUP(F27,Participants!$A$1:$F$1501,3,FALSE)</f>
        <v>7</v>
      </c>
      <c r="K27" s="1" t="str">
        <f>+VLOOKUP(F27,Participants!$A$1:$G$1501,7,FALSE)</f>
        <v>VARSITY GIRLS</v>
      </c>
      <c r="L27" s="1">
        <v>2</v>
      </c>
      <c r="M27" s="1">
        <v>8</v>
      </c>
    </row>
    <row r="28" spans="1:13">
      <c r="A28" s="2" t="s">
        <v>55</v>
      </c>
      <c r="B28" s="7" t="s">
        <v>1259</v>
      </c>
      <c r="C28" s="7" t="s">
        <v>1260</v>
      </c>
      <c r="D28" s="60">
        <v>44</v>
      </c>
      <c r="E28" s="60">
        <v>2</v>
      </c>
      <c r="F28" s="2">
        <v>828</v>
      </c>
      <c r="G28" s="1" t="str">
        <f>+VLOOKUP(F28,Participants!$A$1:$F$1501,2,FALSE)</f>
        <v>Havana Gomez</v>
      </c>
      <c r="H28" s="1" t="str">
        <f>+VLOOKUP(F28,Participants!$A$1:$F$1501,4,FALSE)</f>
        <v>SRT</v>
      </c>
      <c r="I28" s="1" t="str">
        <f>+VLOOKUP(F28,Participants!$A$1:$F$1501,5,FALSE)</f>
        <v>F</v>
      </c>
      <c r="J28" s="1">
        <f>+VLOOKUP(F28,Participants!$A$1:$F$1501,3,FALSE)</f>
        <v>8</v>
      </c>
      <c r="K28" s="1" t="str">
        <f>+VLOOKUP(F28,Participants!$A$1:$G$1501,7,FALSE)</f>
        <v>VARSITY GIRLS</v>
      </c>
      <c r="L28" s="1">
        <v>3</v>
      </c>
      <c r="M28" s="1">
        <v>6</v>
      </c>
    </row>
    <row r="29" spans="1:13">
      <c r="A29" s="2" t="s">
        <v>55</v>
      </c>
      <c r="B29" s="7" t="s">
        <v>1257</v>
      </c>
      <c r="C29" s="7" t="s">
        <v>1258</v>
      </c>
      <c r="D29" s="60">
        <v>38</v>
      </c>
      <c r="E29" s="60">
        <v>0</v>
      </c>
      <c r="F29" s="2">
        <v>668</v>
      </c>
      <c r="G29" s="1" t="str">
        <f>+VLOOKUP(F29,Participants!$A$1:$F$1501,2,FALSE)</f>
        <v>Jenna Yee</v>
      </c>
      <c r="H29" s="1" t="str">
        <f>+VLOOKUP(F29,Participants!$A$1:$F$1501,4,FALSE)</f>
        <v>SYL</v>
      </c>
      <c r="I29" s="1" t="str">
        <f>+VLOOKUP(F29,Participants!$A$1:$F$1501,5,FALSE)</f>
        <v>F</v>
      </c>
      <c r="J29" s="1">
        <f>+VLOOKUP(F29,Participants!$A$1:$F$1501,3,FALSE)</f>
        <v>7</v>
      </c>
      <c r="K29" s="1" t="str">
        <f>+VLOOKUP(F29,Participants!$A$1:$G$1501,7,FALSE)</f>
        <v>VARSITY GIRLS</v>
      </c>
      <c r="L29" s="1">
        <v>4</v>
      </c>
      <c r="M29" s="1">
        <v>5</v>
      </c>
    </row>
    <row r="30" spans="1:13">
      <c r="A30" s="2" t="s">
        <v>55</v>
      </c>
      <c r="B30" s="7" t="s">
        <v>1261</v>
      </c>
      <c r="C30" s="7" t="s">
        <v>1262</v>
      </c>
      <c r="D30" s="60">
        <v>32</v>
      </c>
      <c r="E30" s="60">
        <v>11</v>
      </c>
      <c r="F30" s="2">
        <v>670</v>
      </c>
      <c r="G30" s="1" t="str">
        <f>+VLOOKUP(F30,Participants!$A$1:$F$1501,2,FALSE)</f>
        <v>Abby Stephenson</v>
      </c>
      <c r="H30" s="1" t="str">
        <f>+VLOOKUP(F30,Participants!$A$1:$F$1501,4,FALSE)</f>
        <v>SYL</v>
      </c>
      <c r="I30" s="1" t="str">
        <f>+VLOOKUP(F30,Participants!$A$1:$F$1501,5,FALSE)</f>
        <v>F</v>
      </c>
      <c r="J30" s="1">
        <f>+VLOOKUP(F30,Participants!$A$1:$F$1501,3,FALSE)</f>
        <v>8</v>
      </c>
      <c r="K30" s="1" t="str">
        <f>+VLOOKUP(F30,Participants!$A$1:$G$1501,7,FALSE)</f>
        <v>VARSITY GIRLS</v>
      </c>
      <c r="L30" s="1">
        <v>5</v>
      </c>
      <c r="M30" s="1">
        <v>4</v>
      </c>
    </row>
    <row r="31" spans="1:13">
      <c r="M31" s="154"/>
    </row>
    <row r="32" spans="1:13">
      <c r="M32" s="154"/>
    </row>
    <row r="201" spans="1:27">
      <c r="B201" s="37" t="s">
        <v>96</v>
      </c>
      <c r="C201" s="37" t="s">
        <v>108</v>
      </c>
      <c r="D201" s="37" t="s">
        <v>111</v>
      </c>
      <c r="E201" s="38" t="s">
        <v>113</v>
      </c>
      <c r="F201" s="37" t="s">
        <v>115</v>
      </c>
      <c r="G201" s="37" t="s">
        <v>117</v>
      </c>
      <c r="H201" s="37" t="s">
        <v>24</v>
      </c>
      <c r="I201" s="37" t="s">
        <v>20</v>
      </c>
      <c r="J201" s="37" t="s">
        <v>25</v>
      </c>
      <c r="K201" s="37" t="s">
        <v>100</v>
      </c>
      <c r="L201" s="37" t="s">
        <v>26</v>
      </c>
      <c r="M201" s="37" t="s">
        <v>120</v>
      </c>
      <c r="N201" s="37" t="s">
        <v>27</v>
      </c>
      <c r="O201" s="37" t="s">
        <v>123</v>
      </c>
      <c r="P201" s="37" t="s">
        <v>28</v>
      </c>
      <c r="Q201" s="37" t="s">
        <v>32</v>
      </c>
      <c r="R201" s="37" t="s">
        <v>34</v>
      </c>
      <c r="S201" s="37" t="s">
        <v>36</v>
      </c>
      <c r="T201" s="37" t="s">
        <v>38</v>
      </c>
      <c r="U201" s="37" t="s">
        <v>40</v>
      </c>
      <c r="V201" s="37" t="s">
        <v>42</v>
      </c>
      <c r="W201" s="37" t="s">
        <v>19</v>
      </c>
      <c r="X201" s="37" t="s">
        <v>45</v>
      </c>
      <c r="Y201" t="s">
        <v>103</v>
      </c>
      <c r="Z201" t="s">
        <v>47</v>
      </c>
      <c r="AA201" s="37" t="s">
        <v>89</v>
      </c>
    </row>
    <row r="202" spans="1:27">
      <c r="A202" s="145" t="s">
        <v>1306</v>
      </c>
      <c r="B202">
        <f>+SUMIFS($M$2:$M$30,$K$2:$K$30,$A202,$H$2:$H$30,B$201)</f>
        <v>0</v>
      </c>
      <c r="C202">
        <f t="shared" ref="C202:Z207" si="0">+SUMIFS($M$2:$M$30,$K$2:$K$30,$A202,$H$2:$H$30,C$201)</f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0</v>
      </c>
      <c r="I202">
        <f t="shared" si="0"/>
        <v>0</v>
      </c>
      <c r="J202">
        <f t="shared" si="0"/>
        <v>0</v>
      </c>
      <c r="K202">
        <f t="shared" si="0"/>
        <v>0</v>
      </c>
      <c r="L202">
        <f t="shared" si="0"/>
        <v>0</v>
      </c>
      <c r="M202">
        <f t="shared" si="0"/>
        <v>0</v>
      </c>
      <c r="N202">
        <f t="shared" si="0"/>
        <v>0</v>
      </c>
      <c r="O202">
        <f t="shared" si="0"/>
        <v>0</v>
      </c>
      <c r="P202">
        <f t="shared" si="0"/>
        <v>0</v>
      </c>
      <c r="Q202">
        <f t="shared" si="0"/>
        <v>0</v>
      </c>
      <c r="R202">
        <f t="shared" si="0"/>
        <v>0</v>
      </c>
      <c r="S202">
        <f t="shared" si="0"/>
        <v>0</v>
      </c>
      <c r="T202">
        <f t="shared" si="0"/>
        <v>0</v>
      </c>
      <c r="U202">
        <f t="shared" si="0"/>
        <v>0</v>
      </c>
      <c r="V202">
        <f t="shared" si="0"/>
        <v>0</v>
      </c>
      <c r="W202">
        <f t="shared" si="0"/>
        <v>0</v>
      </c>
      <c r="X202">
        <f t="shared" si="0"/>
        <v>0</v>
      </c>
      <c r="Y202">
        <f t="shared" si="0"/>
        <v>0</v>
      </c>
      <c r="Z202">
        <f t="shared" si="0"/>
        <v>0</v>
      </c>
      <c r="AA202">
        <f>SUM(B202:Z202)</f>
        <v>0</v>
      </c>
    </row>
    <row r="203" spans="1:27">
      <c r="A203" t="s">
        <v>1307</v>
      </c>
      <c r="B203">
        <f t="shared" ref="B203:Q207" si="1">+SUMIFS($M$2:$M$30,$K$2:$K$30,$A203,$H$2:$H$30,B$201)</f>
        <v>0</v>
      </c>
      <c r="C203">
        <f t="shared" si="1"/>
        <v>0</v>
      </c>
      <c r="D203">
        <f t="shared" si="1"/>
        <v>0</v>
      </c>
      <c r="E203">
        <f t="shared" si="1"/>
        <v>0</v>
      </c>
      <c r="F203">
        <f t="shared" si="1"/>
        <v>0</v>
      </c>
      <c r="G203">
        <f t="shared" si="1"/>
        <v>0</v>
      </c>
      <c r="H203">
        <f t="shared" si="1"/>
        <v>0</v>
      </c>
      <c r="I203">
        <f t="shared" si="1"/>
        <v>0</v>
      </c>
      <c r="J203">
        <f t="shared" si="1"/>
        <v>0</v>
      </c>
      <c r="K203">
        <f t="shared" si="1"/>
        <v>0</v>
      </c>
      <c r="L203">
        <f t="shared" si="1"/>
        <v>0</v>
      </c>
      <c r="M203">
        <f t="shared" si="1"/>
        <v>0</v>
      </c>
      <c r="N203">
        <f t="shared" si="1"/>
        <v>0</v>
      </c>
      <c r="O203">
        <f t="shared" si="1"/>
        <v>0</v>
      </c>
      <c r="P203">
        <f t="shared" si="1"/>
        <v>0</v>
      </c>
      <c r="Q203">
        <f t="shared" si="1"/>
        <v>0</v>
      </c>
      <c r="R203">
        <f t="shared" si="0"/>
        <v>0</v>
      </c>
      <c r="S203">
        <f t="shared" si="0"/>
        <v>0</v>
      </c>
      <c r="T203">
        <f t="shared" si="0"/>
        <v>0</v>
      </c>
      <c r="U203">
        <f t="shared" si="0"/>
        <v>0</v>
      </c>
      <c r="V203">
        <f t="shared" si="0"/>
        <v>0</v>
      </c>
      <c r="W203">
        <f t="shared" si="0"/>
        <v>0</v>
      </c>
      <c r="X203">
        <f t="shared" si="0"/>
        <v>0</v>
      </c>
      <c r="Y203">
        <f t="shared" si="0"/>
        <v>0</v>
      </c>
      <c r="Z203">
        <f t="shared" si="0"/>
        <v>0</v>
      </c>
      <c r="AA203">
        <f t="shared" ref="AA203:AA207" si="2">SUM(B203:Z203)</f>
        <v>0</v>
      </c>
    </row>
    <row r="204" spans="1:27">
      <c r="A204" t="s">
        <v>106</v>
      </c>
      <c r="B204">
        <f t="shared" si="1"/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6</v>
      </c>
      <c r="J204">
        <f t="shared" si="0"/>
        <v>0</v>
      </c>
      <c r="K204">
        <f t="shared" si="0"/>
        <v>0</v>
      </c>
      <c r="L204">
        <f t="shared" si="0"/>
        <v>0</v>
      </c>
      <c r="M204">
        <f t="shared" si="0"/>
        <v>0</v>
      </c>
      <c r="N204">
        <f t="shared" si="0"/>
        <v>0</v>
      </c>
      <c r="O204">
        <f t="shared" si="0"/>
        <v>0</v>
      </c>
      <c r="P204">
        <f t="shared" si="0"/>
        <v>0</v>
      </c>
      <c r="Q204">
        <f t="shared" si="0"/>
        <v>0</v>
      </c>
      <c r="R204">
        <f t="shared" si="0"/>
        <v>0</v>
      </c>
      <c r="S204">
        <f t="shared" si="0"/>
        <v>4</v>
      </c>
      <c r="T204">
        <f t="shared" si="0"/>
        <v>0</v>
      </c>
      <c r="U204">
        <f t="shared" si="0"/>
        <v>0</v>
      </c>
      <c r="V204">
        <f t="shared" si="0"/>
        <v>0</v>
      </c>
      <c r="W204">
        <f t="shared" si="0"/>
        <v>8</v>
      </c>
      <c r="X204">
        <f t="shared" si="0"/>
        <v>10</v>
      </c>
      <c r="Y204">
        <f t="shared" si="0"/>
        <v>0</v>
      </c>
      <c r="Z204">
        <f t="shared" si="0"/>
        <v>5</v>
      </c>
      <c r="AA204">
        <f t="shared" si="2"/>
        <v>33</v>
      </c>
    </row>
    <row r="205" spans="1:27">
      <c r="A205" t="s">
        <v>107</v>
      </c>
      <c r="B205">
        <f t="shared" si="1"/>
        <v>0</v>
      </c>
      <c r="C205">
        <f t="shared" si="0"/>
        <v>0</v>
      </c>
      <c r="D205">
        <f t="shared" si="0"/>
        <v>0</v>
      </c>
      <c r="E205">
        <f t="shared" si="0"/>
        <v>0</v>
      </c>
      <c r="F205">
        <f t="shared" si="0"/>
        <v>0</v>
      </c>
      <c r="G205">
        <f t="shared" si="0"/>
        <v>0</v>
      </c>
      <c r="H205">
        <f t="shared" si="0"/>
        <v>0</v>
      </c>
      <c r="I205">
        <f t="shared" si="0"/>
        <v>4</v>
      </c>
      <c r="J205">
        <f t="shared" si="0"/>
        <v>0</v>
      </c>
      <c r="K205">
        <f t="shared" si="0"/>
        <v>0</v>
      </c>
      <c r="L205">
        <f t="shared" si="0"/>
        <v>0</v>
      </c>
      <c r="M205">
        <f t="shared" si="0"/>
        <v>0</v>
      </c>
      <c r="N205">
        <f t="shared" si="0"/>
        <v>0</v>
      </c>
      <c r="O205">
        <f t="shared" si="0"/>
        <v>0</v>
      </c>
      <c r="P205">
        <f t="shared" si="0"/>
        <v>0</v>
      </c>
      <c r="Q205">
        <f t="shared" si="0"/>
        <v>0</v>
      </c>
      <c r="R205">
        <f t="shared" si="0"/>
        <v>0</v>
      </c>
      <c r="S205">
        <f t="shared" si="0"/>
        <v>0</v>
      </c>
      <c r="T205">
        <f t="shared" si="0"/>
        <v>0</v>
      </c>
      <c r="U205">
        <f t="shared" si="0"/>
        <v>0</v>
      </c>
      <c r="V205">
        <f t="shared" si="0"/>
        <v>0</v>
      </c>
      <c r="W205">
        <f t="shared" si="0"/>
        <v>29</v>
      </c>
      <c r="X205">
        <f t="shared" si="0"/>
        <v>2</v>
      </c>
      <c r="Y205">
        <f t="shared" si="0"/>
        <v>4</v>
      </c>
      <c r="Z205">
        <f t="shared" si="0"/>
        <v>0</v>
      </c>
      <c r="AA205">
        <f t="shared" si="2"/>
        <v>39</v>
      </c>
    </row>
    <row r="206" spans="1:27">
      <c r="A206" t="s">
        <v>13</v>
      </c>
      <c r="B206">
        <f t="shared" si="1"/>
        <v>0</v>
      </c>
      <c r="C206">
        <f t="shared" si="0"/>
        <v>0</v>
      </c>
      <c r="D206">
        <f t="shared" si="0"/>
        <v>0</v>
      </c>
      <c r="E206">
        <f t="shared" si="0"/>
        <v>0</v>
      </c>
      <c r="F206">
        <f t="shared" si="0"/>
        <v>0</v>
      </c>
      <c r="G206">
        <f t="shared" si="0"/>
        <v>0</v>
      </c>
      <c r="H206">
        <f t="shared" si="0"/>
        <v>0</v>
      </c>
      <c r="I206">
        <f t="shared" si="0"/>
        <v>0</v>
      </c>
      <c r="J206">
        <f t="shared" si="0"/>
        <v>0</v>
      </c>
      <c r="K206">
        <f t="shared" si="0"/>
        <v>0</v>
      </c>
      <c r="L206">
        <f t="shared" si="0"/>
        <v>0</v>
      </c>
      <c r="M206">
        <f t="shared" si="0"/>
        <v>0</v>
      </c>
      <c r="N206">
        <f t="shared" si="0"/>
        <v>0</v>
      </c>
      <c r="O206">
        <f t="shared" si="0"/>
        <v>0</v>
      </c>
      <c r="P206">
        <f t="shared" si="0"/>
        <v>0</v>
      </c>
      <c r="Q206">
        <f t="shared" si="0"/>
        <v>0</v>
      </c>
      <c r="R206">
        <f t="shared" si="0"/>
        <v>0</v>
      </c>
      <c r="S206">
        <f t="shared" si="0"/>
        <v>0</v>
      </c>
      <c r="T206">
        <f t="shared" si="0"/>
        <v>0</v>
      </c>
      <c r="U206">
        <f t="shared" si="0"/>
        <v>0</v>
      </c>
      <c r="V206">
        <f t="shared" si="0"/>
        <v>0</v>
      </c>
      <c r="W206">
        <f t="shared" si="0"/>
        <v>10</v>
      </c>
      <c r="X206">
        <f t="shared" si="0"/>
        <v>0</v>
      </c>
      <c r="Y206">
        <f t="shared" si="0"/>
        <v>14</v>
      </c>
      <c r="Z206">
        <f t="shared" si="0"/>
        <v>9</v>
      </c>
      <c r="AA206">
        <f t="shared" si="2"/>
        <v>33</v>
      </c>
    </row>
    <row r="207" spans="1:27">
      <c r="A207" t="s">
        <v>14</v>
      </c>
      <c r="B207">
        <f t="shared" si="1"/>
        <v>0</v>
      </c>
      <c r="C207">
        <f t="shared" si="0"/>
        <v>0</v>
      </c>
      <c r="D207">
        <f t="shared" si="0"/>
        <v>0</v>
      </c>
      <c r="E207">
        <f t="shared" si="0"/>
        <v>0</v>
      </c>
      <c r="F207">
        <f t="shared" si="0"/>
        <v>0</v>
      </c>
      <c r="G207">
        <f t="shared" si="0"/>
        <v>0</v>
      </c>
      <c r="H207">
        <f t="shared" si="0"/>
        <v>0</v>
      </c>
      <c r="I207">
        <f t="shared" si="0"/>
        <v>10</v>
      </c>
      <c r="J207">
        <f t="shared" si="0"/>
        <v>0</v>
      </c>
      <c r="K207">
        <f t="shared" si="0"/>
        <v>0</v>
      </c>
      <c r="L207">
        <f t="shared" si="0"/>
        <v>0</v>
      </c>
      <c r="M207">
        <f t="shared" si="0"/>
        <v>0</v>
      </c>
      <c r="N207">
        <f t="shared" si="0"/>
        <v>0</v>
      </c>
      <c r="O207">
        <f t="shared" si="0"/>
        <v>0</v>
      </c>
      <c r="P207">
        <f t="shared" si="0"/>
        <v>0</v>
      </c>
      <c r="Q207">
        <f t="shared" si="0"/>
        <v>1</v>
      </c>
      <c r="R207">
        <f t="shared" si="0"/>
        <v>0</v>
      </c>
      <c r="S207">
        <f t="shared" si="0"/>
        <v>0</v>
      </c>
      <c r="T207">
        <f t="shared" si="0"/>
        <v>0</v>
      </c>
      <c r="U207">
        <f t="shared" si="0"/>
        <v>0</v>
      </c>
      <c r="V207">
        <f t="shared" si="0"/>
        <v>0</v>
      </c>
      <c r="W207">
        <f t="shared" si="0"/>
        <v>8</v>
      </c>
      <c r="X207">
        <f t="shared" si="0"/>
        <v>5</v>
      </c>
      <c r="Y207">
        <f t="shared" si="0"/>
        <v>5</v>
      </c>
      <c r="Z207">
        <f t="shared" si="0"/>
        <v>10</v>
      </c>
      <c r="AA207">
        <f t="shared" si="2"/>
        <v>39</v>
      </c>
    </row>
    <row r="289" spans="1:24">
      <c r="B289" s="37" t="s">
        <v>96</v>
      </c>
      <c r="C289" s="37" t="s">
        <v>24</v>
      </c>
      <c r="D289" s="37" t="s">
        <v>20</v>
      </c>
      <c r="E289" s="38" t="s">
        <v>25</v>
      </c>
      <c r="F289" s="37" t="s">
        <v>100</v>
      </c>
      <c r="G289" s="37" t="s">
        <v>26</v>
      </c>
      <c r="H289" s="37" t="s">
        <v>27</v>
      </c>
      <c r="I289" s="37" t="s">
        <v>28</v>
      </c>
      <c r="J289" s="37" t="s">
        <v>29</v>
      </c>
      <c r="K289" s="37" t="s">
        <v>30</v>
      </c>
      <c r="L289" s="37" t="s">
        <v>32</v>
      </c>
      <c r="M289" s="37" t="s">
        <v>34</v>
      </c>
      <c r="N289" s="37" t="s">
        <v>36</v>
      </c>
      <c r="O289" s="37" t="s">
        <v>38</v>
      </c>
      <c r="P289" s="37" t="s">
        <v>40</v>
      </c>
      <c r="Q289" s="37" t="s">
        <v>42</v>
      </c>
      <c r="R289" s="37" t="s">
        <v>19</v>
      </c>
      <c r="S289" s="37" t="s">
        <v>48</v>
      </c>
      <c r="T289" s="37" t="s">
        <v>45</v>
      </c>
      <c r="U289" s="37" t="s">
        <v>103</v>
      </c>
      <c r="V289" s="37" t="s">
        <v>47</v>
      </c>
      <c r="W289" s="37" t="s">
        <v>49</v>
      </c>
      <c r="X289" s="37" t="s">
        <v>89</v>
      </c>
    </row>
    <row r="290" spans="1:24">
      <c r="A290" t="s">
        <v>60</v>
      </c>
      <c r="B290" t="e">
        <f>+SUMIF(#REF!,B$289,#REF!)</f>
        <v>#REF!</v>
      </c>
      <c r="C290" t="e">
        <f>+SUMIF(#REF!,C$289,#REF!)</f>
        <v>#REF!</v>
      </c>
      <c r="D290" t="e">
        <f>+SUMIF(#REF!,D$289,#REF!)</f>
        <v>#REF!</v>
      </c>
      <c r="E290" t="e">
        <f>+SUMIF(#REF!,E$289,#REF!)</f>
        <v>#REF!</v>
      </c>
      <c r="F290" t="e">
        <f>+SUMIF(#REF!,F$289,#REF!)</f>
        <v>#REF!</v>
      </c>
      <c r="G290" t="e">
        <f>+SUMIF(#REF!,G$289,#REF!)</f>
        <v>#REF!</v>
      </c>
      <c r="H290" t="e">
        <f>+SUMIF(#REF!,H$289,#REF!)</f>
        <v>#REF!</v>
      </c>
      <c r="I290" t="e">
        <f>+SUMIF(#REF!,I$289,#REF!)</f>
        <v>#REF!</v>
      </c>
      <c r="J290" t="e">
        <f>+SUMIF(#REF!,J$289,#REF!)</f>
        <v>#REF!</v>
      </c>
      <c r="K290" t="e">
        <f>+SUMIF(#REF!,K$289,#REF!)</f>
        <v>#REF!</v>
      </c>
      <c r="L290" t="e">
        <f>+SUMIF(#REF!,L$289,#REF!)</f>
        <v>#REF!</v>
      </c>
      <c r="M290" t="e">
        <f>+SUMIF(#REF!,M$289,#REF!)</f>
        <v>#REF!</v>
      </c>
      <c r="N290" t="e">
        <f>+SUMIF(#REF!,N$289,#REF!)</f>
        <v>#REF!</v>
      </c>
      <c r="O290" t="e">
        <f>+SUMIF(#REF!,O$289,#REF!)</f>
        <v>#REF!</v>
      </c>
      <c r="P290" t="e">
        <f>+SUMIF(#REF!,P$289,#REF!)</f>
        <v>#REF!</v>
      </c>
      <c r="Q290" t="e">
        <f>+SUMIF(#REF!,Q$289,#REF!)</f>
        <v>#REF!</v>
      </c>
      <c r="R290" t="e">
        <f>+SUMIF(#REF!,R$289,#REF!)</f>
        <v>#REF!</v>
      </c>
      <c r="S290" t="e">
        <f>+SUMIF(#REF!,S$289,#REF!)</f>
        <v>#REF!</v>
      </c>
      <c r="T290" t="e">
        <f>+SUMIF(#REF!,T$289,#REF!)</f>
        <v>#REF!</v>
      </c>
      <c r="U290" t="e">
        <f>+SUMIF(#REF!,U$289,#REF!)</f>
        <v>#REF!</v>
      </c>
      <c r="V290" t="e">
        <f>+SUMIF(#REF!,V$289,#REF!)</f>
        <v>#REF!</v>
      </c>
      <c r="W290" t="e">
        <f>+SUMIF(#REF!,W$289,#REF!)</f>
        <v>#REF!</v>
      </c>
      <c r="X290" t="e">
        <f>SUM(B290:W290)</f>
        <v>#REF!</v>
      </c>
    </row>
    <row r="291" spans="1:24">
      <c r="A291" t="s">
        <v>62</v>
      </c>
      <c r="B291">
        <f t="shared" ref="B291:W291" si="3">+SUMIF($H$3:$H$12,B$289,$M$3:$M$12)</f>
        <v>0</v>
      </c>
      <c r="C291">
        <f t="shared" si="3"/>
        <v>0</v>
      </c>
      <c r="D291">
        <f t="shared" si="3"/>
        <v>4</v>
      </c>
      <c r="E291">
        <f t="shared" si="3"/>
        <v>0</v>
      </c>
      <c r="F291">
        <f t="shared" si="3"/>
        <v>0</v>
      </c>
      <c r="G291">
        <f t="shared" si="3"/>
        <v>0</v>
      </c>
      <c r="H291">
        <f t="shared" si="3"/>
        <v>0</v>
      </c>
      <c r="I291">
        <f t="shared" si="3"/>
        <v>0</v>
      </c>
      <c r="J291">
        <f t="shared" si="3"/>
        <v>0</v>
      </c>
      <c r="K291">
        <f t="shared" si="3"/>
        <v>0</v>
      </c>
      <c r="L291">
        <f t="shared" si="3"/>
        <v>0</v>
      </c>
      <c r="M291">
        <f t="shared" si="3"/>
        <v>0</v>
      </c>
      <c r="N291">
        <f t="shared" si="3"/>
        <v>0</v>
      </c>
      <c r="O291">
        <f t="shared" si="3"/>
        <v>0</v>
      </c>
      <c r="P291">
        <f t="shared" si="3"/>
        <v>0</v>
      </c>
      <c r="Q291">
        <f t="shared" si="3"/>
        <v>0</v>
      </c>
      <c r="R291">
        <f t="shared" si="3"/>
        <v>37</v>
      </c>
      <c r="S291">
        <f t="shared" si="3"/>
        <v>0</v>
      </c>
      <c r="T291">
        <f t="shared" si="3"/>
        <v>12</v>
      </c>
      <c r="U291">
        <f t="shared" si="3"/>
        <v>4</v>
      </c>
      <c r="V291">
        <f t="shared" si="3"/>
        <v>0</v>
      </c>
      <c r="W291">
        <f t="shared" si="3"/>
        <v>0</v>
      </c>
      <c r="X291">
        <f t="shared" ref="X291:X294" si="4">SUM(B291:W291)</f>
        <v>57</v>
      </c>
    </row>
    <row r="292" spans="1:24">
      <c r="A292" t="s">
        <v>61</v>
      </c>
      <c r="B292" t="e">
        <f>+SUMIF(#REF!,B$289,#REF!)</f>
        <v>#REF!</v>
      </c>
      <c r="C292" t="e">
        <f>+SUMIF(#REF!,C$289,#REF!)</f>
        <v>#REF!</v>
      </c>
      <c r="D292" t="e">
        <f>+SUMIF(#REF!,D$289,#REF!)</f>
        <v>#REF!</v>
      </c>
      <c r="E292" t="e">
        <f>+SUMIF(#REF!,E$289,#REF!)</f>
        <v>#REF!</v>
      </c>
      <c r="F292" t="e">
        <f>+SUMIF(#REF!,F$289,#REF!)</f>
        <v>#REF!</v>
      </c>
      <c r="G292" t="e">
        <f>+SUMIF(#REF!,G$289,#REF!)</f>
        <v>#REF!</v>
      </c>
      <c r="H292" t="e">
        <f>+SUMIF(#REF!,H$289,#REF!)</f>
        <v>#REF!</v>
      </c>
      <c r="I292" t="e">
        <f>+SUMIF(#REF!,I$289,#REF!)</f>
        <v>#REF!</v>
      </c>
      <c r="J292" t="e">
        <f>+SUMIF(#REF!,J$289,#REF!)</f>
        <v>#REF!</v>
      </c>
      <c r="K292" t="e">
        <f>+SUMIF(#REF!,K$289,#REF!)</f>
        <v>#REF!</v>
      </c>
      <c r="L292" t="e">
        <f>+SUMIF(#REF!,L$289,#REF!)</f>
        <v>#REF!</v>
      </c>
      <c r="M292" t="e">
        <f>+SUMIF(#REF!,M$289,#REF!)</f>
        <v>#REF!</v>
      </c>
      <c r="N292" t="e">
        <f>+SUMIF(#REF!,N$289,#REF!)</f>
        <v>#REF!</v>
      </c>
      <c r="O292" t="e">
        <f>+SUMIF(#REF!,O$289,#REF!)</f>
        <v>#REF!</v>
      </c>
      <c r="P292" t="e">
        <f>+SUMIF(#REF!,P$289,#REF!)</f>
        <v>#REF!</v>
      </c>
      <c r="Q292" t="e">
        <f>+SUMIF(#REF!,Q$289,#REF!)</f>
        <v>#REF!</v>
      </c>
      <c r="R292" t="e">
        <f>+SUMIF(#REF!,R$289,#REF!)</f>
        <v>#REF!</v>
      </c>
      <c r="S292" t="e">
        <f>+SUMIF(#REF!,S$289,#REF!)</f>
        <v>#REF!</v>
      </c>
      <c r="T292" t="e">
        <f>+SUMIF(#REF!,T$289,#REF!)</f>
        <v>#REF!</v>
      </c>
      <c r="U292" t="e">
        <f>+SUMIF(#REF!,U$289,#REF!)</f>
        <v>#REF!</v>
      </c>
      <c r="V292" t="e">
        <f>+SUMIF(#REF!,V$289,#REF!)</f>
        <v>#REF!</v>
      </c>
      <c r="W292" t="e">
        <f>+SUMIF(#REF!,W$289,#REF!)</f>
        <v>#REF!</v>
      </c>
      <c r="X292" t="e">
        <f t="shared" si="4"/>
        <v>#REF!</v>
      </c>
    </row>
    <row r="293" spans="1:24">
      <c r="A293" t="s">
        <v>63</v>
      </c>
      <c r="B293">
        <f t="shared" ref="B293:W293" si="5">+SUMIF($H$13:$H$58,B$289,$M$13:$M$58)</f>
        <v>0</v>
      </c>
      <c r="C293">
        <f t="shared" si="5"/>
        <v>0</v>
      </c>
      <c r="D293">
        <f t="shared" si="5"/>
        <v>16</v>
      </c>
      <c r="E293">
        <f t="shared" si="5"/>
        <v>0</v>
      </c>
      <c r="F293">
        <f t="shared" si="5"/>
        <v>0</v>
      </c>
      <c r="G293">
        <f t="shared" si="5"/>
        <v>0</v>
      </c>
      <c r="H293">
        <f t="shared" si="5"/>
        <v>0</v>
      </c>
      <c r="I293">
        <f t="shared" si="5"/>
        <v>0</v>
      </c>
      <c r="J293">
        <f t="shared" si="5"/>
        <v>0</v>
      </c>
      <c r="K293">
        <f t="shared" si="5"/>
        <v>0</v>
      </c>
      <c r="L293">
        <f t="shared" si="5"/>
        <v>1</v>
      </c>
      <c r="M293">
        <f t="shared" si="5"/>
        <v>0</v>
      </c>
      <c r="N293">
        <f t="shared" si="5"/>
        <v>4</v>
      </c>
      <c r="O293">
        <f t="shared" si="5"/>
        <v>0</v>
      </c>
      <c r="P293">
        <f t="shared" si="5"/>
        <v>0</v>
      </c>
      <c r="Q293">
        <f t="shared" si="5"/>
        <v>0</v>
      </c>
      <c r="R293">
        <f t="shared" si="5"/>
        <v>18</v>
      </c>
      <c r="S293">
        <f t="shared" si="5"/>
        <v>0</v>
      </c>
      <c r="T293">
        <f t="shared" si="5"/>
        <v>5</v>
      </c>
      <c r="U293">
        <f t="shared" si="5"/>
        <v>19</v>
      </c>
      <c r="V293">
        <f t="shared" si="5"/>
        <v>24</v>
      </c>
      <c r="W293">
        <f t="shared" si="5"/>
        <v>0</v>
      </c>
      <c r="X293">
        <f t="shared" si="4"/>
        <v>87</v>
      </c>
    </row>
    <row r="294" spans="1:24">
      <c r="A294" t="s">
        <v>89</v>
      </c>
      <c r="B294" t="e">
        <f>SUM(B290:B293)</f>
        <v>#REF!</v>
      </c>
      <c r="C294" t="e">
        <f t="shared" ref="C294:W294" si="6">SUM(C290:C293)</f>
        <v>#REF!</v>
      </c>
      <c r="D294" t="e">
        <f t="shared" si="6"/>
        <v>#REF!</v>
      </c>
      <c r="E294" t="e">
        <f t="shared" si="6"/>
        <v>#REF!</v>
      </c>
      <c r="F294" t="e">
        <f t="shared" si="6"/>
        <v>#REF!</v>
      </c>
      <c r="G294" t="e">
        <f t="shared" si="6"/>
        <v>#REF!</v>
      </c>
      <c r="H294" t="e">
        <f t="shared" si="6"/>
        <v>#REF!</v>
      </c>
      <c r="I294" t="e">
        <f t="shared" si="6"/>
        <v>#REF!</v>
      </c>
      <c r="J294" t="e">
        <f t="shared" si="6"/>
        <v>#REF!</v>
      </c>
      <c r="K294" t="e">
        <f t="shared" si="6"/>
        <v>#REF!</v>
      </c>
      <c r="L294" t="e">
        <f t="shared" si="6"/>
        <v>#REF!</v>
      </c>
      <c r="M294" t="e">
        <f t="shared" si="6"/>
        <v>#REF!</v>
      </c>
      <c r="N294" t="e">
        <f t="shared" si="6"/>
        <v>#REF!</v>
      </c>
      <c r="O294" t="e">
        <f t="shared" si="6"/>
        <v>#REF!</v>
      </c>
      <c r="P294" t="e">
        <f t="shared" si="6"/>
        <v>#REF!</v>
      </c>
      <c r="Q294" t="e">
        <f t="shared" si="6"/>
        <v>#REF!</v>
      </c>
      <c r="R294" t="e">
        <f t="shared" si="6"/>
        <v>#REF!</v>
      </c>
      <c r="S294" t="e">
        <f t="shared" si="6"/>
        <v>#REF!</v>
      </c>
      <c r="T294" t="e">
        <f t="shared" si="6"/>
        <v>#REF!</v>
      </c>
      <c r="U294" t="e">
        <f t="shared" si="6"/>
        <v>#REF!</v>
      </c>
      <c r="V294" t="e">
        <f t="shared" si="6"/>
        <v>#REF!</v>
      </c>
      <c r="W294" t="e">
        <f t="shared" si="6"/>
        <v>#REF!</v>
      </c>
      <c r="X294" t="e">
        <f t="shared" si="4"/>
        <v>#REF!</v>
      </c>
    </row>
  </sheetData>
  <sortState ref="A3:M30">
    <sortCondition ref="K3:K30"/>
    <sortCondition descending="1" ref="D3:D30"/>
    <sortCondition descending="1" ref="E3:E30"/>
  </sortState>
  <mergeCells count="1">
    <mergeCell ref="D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206"/>
  <sheetViews>
    <sheetView workbookViewId="0">
      <pane ySplit="2" topLeftCell="A3" activePane="bottomLeft" state="frozen"/>
      <selection pane="bottomLeft" activeCell="L120" sqref="L120"/>
    </sheetView>
  </sheetViews>
  <sheetFormatPr defaultColWidth="8.5703125" defaultRowHeight="15"/>
  <cols>
    <col min="1" max="1" width="19.5703125" customWidth="1"/>
    <col min="2" max="3" width="11.140625" customWidth="1"/>
    <col min="4" max="5" width="11.140625" style="61" customWidth="1"/>
    <col min="6" max="6" width="8.85546875" bestFit="1" customWidth="1"/>
    <col min="7" max="7" width="21.140625" customWidth="1"/>
    <col min="11" max="11" width="13.7109375" bestFit="1" customWidth="1"/>
    <col min="12" max="13" width="8.5703125" style="57"/>
  </cols>
  <sheetData>
    <row r="1" spans="1:13">
      <c r="A1" s="177"/>
      <c r="B1" s="177"/>
      <c r="C1" s="177"/>
      <c r="D1" s="204" t="s">
        <v>59</v>
      </c>
      <c r="E1" s="205"/>
      <c r="F1" s="177"/>
      <c r="G1" s="177"/>
      <c r="H1" s="177"/>
      <c r="I1" s="177"/>
      <c r="J1" s="177"/>
      <c r="K1" s="177"/>
      <c r="L1" s="177"/>
      <c r="M1" s="177"/>
    </row>
    <row r="2" spans="1:13">
      <c r="A2" s="176" t="s">
        <v>56</v>
      </c>
      <c r="B2" s="186" t="s">
        <v>57</v>
      </c>
      <c r="C2" s="186" t="s">
        <v>58</v>
      </c>
      <c r="D2" s="192" t="s">
        <v>92</v>
      </c>
      <c r="E2" s="192" t="s">
        <v>93</v>
      </c>
      <c r="F2" s="186" t="s">
        <v>54</v>
      </c>
      <c r="G2" s="187" t="s">
        <v>10</v>
      </c>
      <c r="H2" s="187" t="s">
        <v>1</v>
      </c>
      <c r="I2" s="187" t="s">
        <v>2</v>
      </c>
      <c r="J2" s="187" t="s">
        <v>18</v>
      </c>
      <c r="K2" s="187" t="s">
        <v>3</v>
      </c>
      <c r="L2" s="188" t="s">
        <v>11</v>
      </c>
      <c r="M2" s="187" t="s">
        <v>64</v>
      </c>
    </row>
    <row r="3" spans="1:13">
      <c r="A3" s="176" t="s">
        <v>56</v>
      </c>
      <c r="B3" s="175"/>
      <c r="C3" s="175"/>
      <c r="D3" s="171">
        <v>14</v>
      </c>
      <c r="E3" s="171">
        <v>0</v>
      </c>
      <c r="F3" s="181">
        <v>305</v>
      </c>
      <c r="G3" s="178" t="str">
        <f>+VLOOKUP(F3,Participants!$A$1:$F$1501,2,FALSE)</f>
        <v>Leia Day</v>
      </c>
      <c r="H3" s="178" t="str">
        <f>+VLOOKUP(F3,Participants!$A$1:$F$1501,4,FALSE)</f>
        <v>JAM</v>
      </c>
      <c r="I3" s="178" t="str">
        <f>+VLOOKUP(F3,Participants!$A$1:$F$1501,5,FALSE)</f>
        <v>F</v>
      </c>
      <c r="J3" s="178">
        <f>+VLOOKUP(F3,Participants!$A$1:$F$1501,3,FALSE)</f>
        <v>8</v>
      </c>
      <c r="K3" s="178" t="str">
        <f>+VLOOKUP(F3,Participants!$A$1:$G$1501,7,FALSE)</f>
        <v>VARSITY GIRLS</v>
      </c>
      <c r="L3" s="191">
        <v>1</v>
      </c>
      <c r="M3" s="189">
        <v>10</v>
      </c>
    </row>
    <row r="4" spans="1:13">
      <c r="A4" s="176" t="s">
        <v>56</v>
      </c>
      <c r="B4" s="175"/>
      <c r="C4" s="175"/>
      <c r="D4" s="171">
        <v>13</v>
      </c>
      <c r="E4" s="171">
        <v>6</v>
      </c>
      <c r="F4" s="181">
        <v>232</v>
      </c>
      <c r="G4" s="178" t="str">
        <f>+VLOOKUP(F4,Participants!$A$1:$F$1501,2,FALSE)</f>
        <v>Megan Erfort</v>
      </c>
      <c r="H4" s="178" t="str">
        <f>+VLOOKUP(F4,Participants!$A$1:$F$1501,4,FALSE)</f>
        <v>STL</v>
      </c>
      <c r="I4" s="178" t="str">
        <f>+VLOOKUP(F4,Participants!$A$1:$F$1501,5,FALSE)</f>
        <v>F</v>
      </c>
      <c r="J4" s="178">
        <f>+VLOOKUP(F4,Participants!$A$1:$F$1501,3,FALSE)</f>
        <v>8</v>
      </c>
      <c r="K4" s="178" t="str">
        <f>+VLOOKUP(F4,Participants!$A$1:$G$1501,7,FALSE)</f>
        <v>VARSITY GIRLS</v>
      </c>
      <c r="L4" s="191">
        <v>2</v>
      </c>
      <c r="M4" s="189">
        <v>8</v>
      </c>
    </row>
    <row r="5" spans="1:13">
      <c r="A5" s="176" t="s">
        <v>56</v>
      </c>
      <c r="B5" s="175"/>
      <c r="C5" s="175"/>
      <c r="D5" s="171">
        <v>11</v>
      </c>
      <c r="E5" s="171">
        <v>11</v>
      </c>
      <c r="F5" s="181">
        <v>234</v>
      </c>
      <c r="G5" s="178" t="str">
        <f>+VLOOKUP(F5,Participants!$A$1:$F$1501,2,FALSE)</f>
        <v>Nicole Lusk</v>
      </c>
      <c r="H5" s="178" t="str">
        <f>+VLOOKUP(F5,Participants!$A$1:$F$1501,4,FALSE)</f>
        <v>STL</v>
      </c>
      <c r="I5" s="178" t="str">
        <f>+VLOOKUP(F5,Participants!$A$1:$F$1501,5,FALSE)</f>
        <v>F</v>
      </c>
      <c r="J5" s="178">
        <f>+VLOOKUP(F5,Participants!$A$1:$F$1501,3,FALSE)</f>
        <v>8</v>
      </c>
      <c r="K5" s="178" t="str">
        <f>+VLOOKUP(F5,Participants!$A$1:$G$1501,7,FALSE)</f>
        <v>VARSITY GIRLS</v>
      </c>
      <c r="L5" s="198">
        <v>3</v>
      </c>
      <c r="M5" s="199">
        <v>5.5</v>
      </c>
    </row>
    <row r="6" spans="1:13">
      <c r="A6" s="176" t="s">
        <v>56</v>
      </c>
      <c r="B6" s="175"/>
      <c r="C6" s="175"/>
      <c r="D6" s="171">
        <v>11</v>
      </c>
      <c r="E6" s="171">
        <v>11</v>
      </c>
      <c r="F6" s="181">
        <v>306</v>
      </c>
      <c r="G6" s="178" t="str">
        <f>+VLOOKUP(F6,Participants!$A$1:$F$1501,2,FALSE)</f>
        <v>Nicole Susie</v>
      </c>
      <c r="H6" s="178" t="str">
        <f>+VLOOKUP(F6,Participants!$A$1:$F$1501,4,FALSE)</f>
        <v>JAM</v>
      </c>
      <c r="I6" s="178" t="str">
        <f>+VLOOKUP(F6,Participants!$A$1:$F$1501,5,FALSE)</f>
        <v>F</v>
      </c>
      <c r="J6" s="178">
        <f>+VLOOKUP(F6,Participants!$A$1:$F$1501,3,FALSE)</f>
        <v>8</v>
      </c>
      <c r="K6" s="178" t="str">
        <f>+VLOOKUP(F6,Participants!$A$1:$G$1501,7,FALSE)</f>
        <v>VARSITY GIRLS</v>
      </c>
      <c r="L6" s="198">
        <v>3</v>
      </c>
      <c r="M6" s="199">
        <v>5.5</v>
      </c>
    </row>
    <row r="7" spans="1:13">
      <c r="A7" s="176" t="s">
        <v>56</v>
      </c>
      <c r="B7" s="175"/>
      <c r="C7" s="175"/>
      <c r="D7" s="171">
        <v>11</v>
      </c>
      <c r="E7" s="171">
        <v>7</v>
      </c>
      <c r="F7" s="181">
        <v>228</v>
      </c>
      <c r="G7" s="178" t="str">
        <f>+VLOOKUP(F7,Participants!$A$1:$F$1501,2,FALSE)</f>
        <v>Hailey Knoll</v>
      </c>
      <c r="H7" s="178" t="str">
        <f>+VLOOKUP(F7,Participants!$A$1:$F$1501,4,FALSE)</f>
        <v>STL</v>
      </c>
      <c r="I7" s="178" t="str">
        <f>+VLOOKUP(F7,Participants!$A$1:$F$1501,5,FALSE)</f>
        <v>F</v>
      </c>
      <c r="J7" s="178">
        <f>+VLOOKUP(F7,Participants!$A$1:$F$1501,3,FALSE)</f>
        <v>8</v>
      </c>
      <c r="K7" s="178" t="str">
        <f>+VLOOKUP(F7,Participants!$A$1:$G$1501,7,FALSE)</f>
        <v>VARSITY GIRLS</v>
      </c>
      <c r="L7" s="191">
        <v>5</v>
      </c>
      <c r="M7" s="189">
        <v>4</v>
      </c>
    </row>
    <row r="8" spans="1:13">
      <c r="A8" s="176" t="s">
        <v>56</v>
      </c>
      <c r="B8" s="179"/>
      <c r="C8" s="179"/>
      <c r="D8" s="193">
        <v>11</v>
      </c>
      <c r="E8" s="193">
        <v>6</v>
      </c>
      <c r="F8" s="179">
        <v>821</v>
      </c>
      <c r="G8" s="178" t="str">
        <f>+VLOOKUP(F8,Participants!$A$1:$F$1501,2,FALSE)</f>
        <v>Christen Olson</v>
      </c>
      <c r="H8" s="178" t="str">
        <f>+VLOOKUP(F8,Participants!$A$1:$F$1501,4,FALSE)</f>
        <v>SRT</v>
      </c>
      <c r="I8" s="178" t="str">
        <f>+VLOOKUP(F8,Participants!$A$1:$F$1501,5,FALSE)</f>
        <v>F</v>
      </c>
      <c r="J8" s="178">
        <f>+VLOOKUP(F8,Participants!$A$1:$F$1501,3,FALSE)</f>
        <v>7</v>
      </c>
      <c r="K8" s="178" t="str">
        <f>+VLOOKUP(F8,Participants!$A$1:$G$1501,7,FALSE)</f>
        <v>VARSITY GIRLS</v>
      </c>
      <c r="L8" s="190">
        <v>6</v>
      </c>
      <c r="M8" s="189">
        <v>3</v>
      </c>
    </row>
    <row r="9" spans="1:13">
      <c r="A9" s="176" t="s">
        <v>56</v>
      </c>
      <c r="B9" s="179"/>
      <c r="C9" s="179"/>
      <c r="D9" s="193">
        <v>11</v>
      </c>
      <c r="E9" s="193">
        <v>3</v>
      </c>
      <c r="F9" s="179">
        <v>230</v>
      </c>
      <c r="G9" s="178" t="str">
        <f>+VLOOKUP(F9,Participants!$A$1:$F$1501,2,FALSE)</f>
        <v>Kylene Vas</v>
      </c>
      <c r="H9" s="178" t="str">
        <f>+VLOOKUP(F9,Participants!$A$1:$F$1501,4,FALSE)</f>
        <v>STL</v>
      </c>
      <c r="I9" s="178" t="str">
        <f>+VLOOKUP(F9,Participants!$A$1:$F$1501,5,FALSE)</f>
        <v>F</v>
      </c>
      <c r="J9" s="178">
        <f>+VLOOKUP(F9,Participants!$A$1:$F$1501,3,FALSE)</f>
        <v>8</v>
      </c>
      <c r="K9" s="178" t="str">
        <f>+VLOOKUP(F9,Participants!$A$1:$G$1501,7,FALSE)</f>
        <v>VARSITY GIRLS</v>
      </c>
      <c r="L9" s="190">
        <v>7</v>
      </c>
      <c r="M9" s="189">
        <v>2</v>
      </c>
    </row>
    <row r="10" spans="1:13">
      <c r="A10" s="176" t="s">
        <v>56</v>
      </c>
      <c r="B10" s="175"/>
      <c r="C10" s="175"/>
      <c r="D10" s="171">
        <v>11</v>
      </c>
      <c r="E10" s="171">
        <v>0</v>
      </c>
      <c r="F10" s="181">
        <v>669</v>
      </c>
      <c r="G10" s="178" t="str">
        <f>+VLOOKUP(F10,Participants!$A$1:$F$1501,2,FALSE)</f>
        <v>Kyleigh Donnelly</v>
      </c>
      <c r="H10" s="178" t="str">
        <f>+VLOOKUP(F10,Participants!$A$1:$F$1501,4,FALSE)</f>
        <v>SYL</v>
      </c>
      <c r="I10" s="178" t="str">
        <f>+VLOOKUP(F10,Participants!$A$1:$F$1501,5,FALSE)</f>
        <v>F</v>
      </c>
      <c r="J10" s="178">
        <f>+VLOOKUP(F10,Participants!$A$1:$F$1501,3,FALSE)</f>
        <v>7</v>
      </c>
      <c r="K10" s="178" t="str">
        <f>+VLOOKUP(F10,Participants!$A$1:$G$1501,7,FALSE)</f>
        <v>VARSITY GIRLS</v>
      </c>
      <c r="L10" s="191">
        <v>8</v>
      </c>
      <c r="M10" s="189">
        <v>1</v>
      </c>
    </row>
    <row r="11" spans="1:13">
      <c r="A11" s="176" t="s">
        <v>56</v>
      </c>
      <c r="B11" s="175"/>
      <c r="C11" s="175"/>
      <c r="D11" s="171">
        <v>10</v>
      </c>
      <c r="E11" s="171">
        <v>9</v>
      </c>
      <c r="F11" s="181">
        <v>129</v>
      </c>
      <c r="G11" s="178" t="str">
        <f>+VLOOKUP(F11,Participants!$A$1:$F$1501,2,FALSE)</f>
        <v>Mia Altman</v>
      </c>
      <c r="H11" s="178" t="str">
        <f>+VLOOKUP(F11,Participants!$A$1:$F$1501,4,FALSE)</f>
        <v>JFK</v>
      </c>
      <c r="I11" s="178" t="str">
        <f>+VLOOKUP(F11,Participants!$A$1:$F$1501,5,FALSE)</f>
        <v>F</v>
      </c>
      <c r="J11" s="178">
        <f>+VLOOKUP(F11,Participants!$A$1:$F$1501,3,FALSE)</f>
        <v>8</v>
      </c>
      <c r="K11" s="178" t="str">
        <f>+VLOOKUP(F11,Participants!$A$1:$G$1501,7,FALSE)</f>
        <v>VARSITY GIRLS</v>
      </c>
      <c r="L11" s="191"/>
      <c r="M11" s="189"/>
    </row>
    <row r="12" spans="1:13">
      <c r="A12" s="176" t="s">
        <v>56</v>
      </c>
      <c r="B12" s="175"/>
      <c r="C12" s="175"/>
      <c r="D12" s="171">
        <v>10</v>
      </c>
      <c r="E12" s="171">
        <v>8</v>
      </c>
      <c r="F12" s="181">
        <v>304</v>
      </c>
      <c r="G12" s="178" t="str">
        <f>+VLOOKUP(F12,Participants!$A$1:$F$1501,2,FALSE)</f>
        <v>Jackie Nicolaus</v>
      </c>
      <c r="H12" s="178" t="str">
        <f>+VLOOKUP(F12,Participants!$A$1:$F$1501,4,FALSE)</f>
        <v>JAM</v>
      </c>
      <c r="I12" s="178" t="str">
        <f>+VLOOKUP(F12,Participants!$A$1:$F$1501,5,FALSE)</f>
        <v>F</v>
      </c>
      <c r="J12" s="178">
        <f>+VLOOKUP(F12,Participants!$A$1:$F$1501,3,FALSE)</f>
        <v>8</v>
      </c>
      <c r="K12" s="178" t="str">
        <f>+VLOOKUP(F12,Participants!$A$1:$G$1501,7,FALSE)</f>
        <v>VARSITY GIRLS</v>
      </c>
      <c r="L12" s="191"/>
      <c r="M12" s="189"/>
    </row>
    <row r="13" spans="1:13">
      <c r="A13" s="176" t="s">
        <v>56</v>
      </c>
      <c r="B13" s="175"/>
      <c r="C13" s="175"/>
      <c r="D13" s="171">
        <v>10</v>
      </c>
      <c r="E13" s="171">
        <v>7</v>
      </c>
      <c r="F13" s="181">
        <v>233</v>
      </c>
      <c r="G13" s="178" t="str">
        <f>+VLOOKUP(F13,Participants!$A$1:$F$1501,2,FALSE)</f>
        <v>Molly Maher</v>
      </c>
      <c r="H13" s="178" t="str">
        <f>+VLOOKUP(F13,Participants!$A$1:$F$1501,4,FALSE)</f>
        <v>STL</v>
      </c>
      <c r="I13" s="178" t="str">
        <f>+VLOOKUP(F13,Participants!$A$1:$F$1501,5,FALSE)</f>
        <v>F</v>
      </c>
      <c r="J13" s="178">
        <f>+VLOOKUP(F13,Participants!$A$1:$F$1501,3,FALSE)</f>
        <v>8</v>
      </c>
      <c r="K13" s="178" t="str">
        <f>+VLOOKUP(F13,Participants!$A$1:$G$1501,7,FALSE)</f>
        <v>VARSITY GIRLS</v>
      </c>
      <c r="L13" s="191"/>
      <c r="M13" s="189"/>
    </row>
    <row r="14" spans="1:13">
      <c r="A14" s="176" t="s">
        <v>56</v>
      </c>
      <c r="B14" s="180"/>
      <c r="C14" s="180"/>
      <c r="D14" s="194">
        <v>10</v>
      </c>
      <c r="E14" s="194">
        <v>6</v>
      </c>
      <c r="F14" s="179">
        <v>827</v>
      </c>
      <c r="G14" s="178" t="str">
        <f>+VLOOKUP(F14,Participants!$A$1:$F$1501,2,FALSE)</f>
        <v>Faith Whitley</v>
      </c>
      <c r="H14" s="178" t="str">
        <f>+VLOOKUP(F14,Participants!$A$1:$F$1501,4,FALSE)</f>
        <v>SRT</v>
      </c>
      <c r="I14" s="178" t="str">
        <f>+VLOOKUP(F14,Participants!$A$1:$F$1501,5,FALSE)</f>
        <v>F</v>
      </c>
      <c r="J14" s="178">
        <f>+VLOOKUP(F14,Participants!$A$1:$F$1501,3,FALSE)</f>
        <v>8</v>
      </c>
      <c r="K14" s="178" t="str">
        <f>+VLOOKUP(F14,Participants!$A$1:$G$1501,7,FALSE)</f>
        <v>VARSITY GIRLS</v>
      </c>
      <c r="L14" s="190"/>
      <c r="M14" s="189"/>
    </row>
    <row r="15" spans="1:13">
      <c r="A15" s="176" t="s">
        <v>56</v>
      </c>
      <c r="B15" s="175"/>
      <c r="C15" s="175"/>
      <c r="D15" s="171">
        <v>10</v>
      </c>
      <c r="E15" s="171">
        <v>6</v>
      </c>
      <c r="F15" s="181">
        <v>250</v>
      </c>
      <c r="G15" s="178" t="str">
        <f>+VLOOKUP(F15,Participants!$A$1:$F$1501,2,FALSE)</f>
        <v>Cassidy Vaccarello</v>
      </c>
      <c r="H15" s="178" t="str">
        <f>+VLOOKUP(F15,Participants!$A$1:$F$1501,4,FALSE)</f>
        <v>STL</v>
      </c>
      <c r="I15" s="178" t="str">
        <f>+VLOOKUP(F15,Participants!$A$1:$F$1501,5,FALSE)</f>
        <v>F</v>
      </c>
      <c r="J15" s="178">
        <f>+VLOOKUP(F15,Participants!$A$1:$F$1501,3,FALSE)</f>
        <v>8</v>
      </c>
      <c r="K15" s="178" t="str">
        <f>+VLOOKUP(F15,Participants!$A$1:$G$1501,7,FALSE)</f>
        <v>VARSITY GIRLS</v>
      </c>
      <c r="L15" s="191"/>
      <c r="M15" s="189"/>
    </row>
    <row r="16" spans="1:13">
      <c r="A16" s="176" t="s">
        <v>56</v>
      </c>
      <c r="B16" s="175"/>
      <c r="C16" s="175"/>
      <c r="D16" s="171">
        <v>10</v>
      </c>
      <c r="E16" s="171">
        <v>3</v>
      </c>
      <c r="F16" s="181">
        <v>668</v>
      </c>
      <c r="G16" s="178" t="str">
        <f>+VLOOKUP(F16,Participants!$A$1:$F$1501,2,FALSE)</f>
        <v>Jenna Yee</v>
      </c>
      <c r="H16" s="178" t="str">
        <f>+VLOOKUP(F16,Participants!$A$1:$F$1501,4,FALSE)</f>
        <v>SYL</v>
      </c>
      <c r="I16" s="178" t="str">
        <f>+VLOOKUP(F16,Participants!$A$1:$F$1501,5,FALSE)</f>
        <v>F</v>
      </c>
      <c r="J16" s="178">
        <f>+VLOOKUP(F16,Participants!$A$1:$F$1501,3,FALSE)</f>
        <v>7</v>
      </c>
      <c r="K16" s="178" t="str">
        <f>+VLOOKUP(F16,Participants!$A$1:$G$1501,7,FALSE)</f>
        <v>VARSITY GIRLS</v>
      </c>
      <c r="L16" s="191"/>
      <c r="M16" s="189"/>
    </row>
    <row r="17" spans="1:13">
      <c r="A17" s="176" t="s">
        <v>56</v>
      </c>
      <c r="B17" s="175"/>
      <c r="C17" s="175"/>
      <c r="D17" s="171">
        <v>9</v>
      </c>
      <c r="E17" s="171">
        <v>6</v>
      </c>
      <c r="F17" s="181">
        <v>402</v>
      </c>
      <c r="G17" s="178" t="str">
        <f>+VLOOKUP(F17,Participants!$A$1:$F$1501,2,FALSE)</f>
        <v>Katarina Komoroski</v>
      </c>
      <c r="H17" s="178" t="str">
        <f>+VLOOKUP(F17,Participants!$A$1:$F$1501,4,FALSE)</f>
        <v>PHL</v>
      </c>
      <c r="I17" s="178" t="str">
        <f>+VLOOKUP(F17,Participants!$A$1:$F$1501,5,FALSE)</f>
        <v>F</v>
      </c>
      <c r="J17" s="178">
        <f>+VLOOKUP(F17,Participants!$A$1:$F$1501,3,FALSE)</f>
        <v>7</v>
      </c>
      <c r="K17" s="178" t="str">
        <f>+VLOOKUP(F17,Participants!$A$1:$G$1501,7,FALSE)</f>
        <v>VARSITY GIRLS</v>
      </c>
      <c r="L17" s="191"/>
      <c r="M17" s="189"/>
    </row>
    <row r="18" spans="1:13">
      <c r="A18" s="176" t="s">
        <v>56</v>
      </c>
      <c r="B18" s="179"/>
      <c r="C18" s="179"/>
      <c r="D18" s="193">
        <v>9</v>
      </c>
      <c r="E18" s="193">
        <v>2</v>
      </c>
      <c r="F18" s="179">
        <v>402</v>
      </c>
      <c r="G18" s="178" t="str">
        <f>+VLOOKUP(F18,Participants!$A$1:$F$1501,2,FALSE)</f>
        <v>Katarina Komoroski</v>
      </c>
      <c r="H18" s="178" t="str">
        <f>+VLOOKUP(F18,Participants!$A$1:$F$1501,4,FALSE)</f>
        <v>PHL</v>
      </c>
      <c r="I18" s="178" t="str">
        <f>+VLOOKUP(F18,Participants!$A$1:$F$1501,5,FALSE)</f>
        <v>F</v>
      </c>
      <c r="J18" s="178">
        <f>+VLOOKUP(F18,Participants!$A$1:$F$1501,3,FALSE)</f>
        <v>7</v>
      </c>
      <c r="K18" s="178" t="str">
        <f>+VLOOKUP(F18,Participants!$A$1:$G$1501,7,FALSE)</f>
        <v>VARSITY GIRLS</v>
      </c>
      <c r="L18" s="190"/>
      <c r="M18" s="189"/>
    </row>
    <row r="19" spans="1:13">
      <c r="A19" s="176" t="s">
        <v>56</v>
      </c>
      <c r="B19" s="175"/>
      <c r="C19" s="175"/>
      <c r="D19" s="171">
        <v>8</v>
      </c>
      <c r="E19" s="171">
        <v>5</v>
      </c>
      <c r="F19" s="181">
        <v>128</v>
      </c>
      <c r="G19" s="178" t="str">
        <f>+VLOOKUP(F19,Participants!$A$1:$F$1501,2,FALSE)</f>
        <v>Christine Smith</v>
      </c>
      <c r="H19" s="178" t="str">
        <f>+VLOOKUP(F19,Participants!$A$1:$F$1501,4,FALSE)</f>
        <v>JFK</v>
      </c>
      <c r="I19" s="178" t="str">
        <f>+VLOOKUP(F19,Participants!$A$1:$F$1501,5,FALSE)</f>
        <v>F</v>
      </c>
      <c r="J19" s="178">
        <f>+VLOOKUP(F19,Participants!$A$1:$F$1501,3,FALSE)</f>
        <v>8</v>
      </c>
      <c r="K19" s="178" t="str">
        <f>+VLOOKUP(F19,Participants!$A$1:$G$1501,7,FALSE)</f>
        <v>VARSITY GIRLS</v>
      </c>
      <c r="L19" s="191"/>
      <c r="M19" s="189"/>
    </row>
    <row r="20" spans="1:13">
      <c r="A20" s="176" t="s">
        <v>56</v>
      </c>
      <c r="B20" s="179"/>
      <c r="C20" s="179"/>
      <c r="D20" s="193">
        <v>8</v>
      </c>
      <c r="E20" s="193">
        <v>3</v>
      </c>
      <c r="F20" s="179">
        <v>401</v>
      </c>
      <c r="G20" s="178" t="str">
        <f>+VLOOKUP(F20,Participants!$A$1:$F$1501,2,FALSE)</f>
        <v>Grace Ravenstahl</v>
      </c>
      <c r="H20" s="178" t="str">
        <f>+VLOOKUP(F20,Participants!$A$1:$F$1501,4,FALSE)</f>
        <v>PHL</v>
      </c>
      <c r="I20" s="178" t="str">
        <f>+VLOOKUP(F20,Participants!$A$1:$F$1501,5,FALSE)</f>
        <v>F</v>
      </c>
      <c r="J20" s="178">
        <f>+VLOOKUP(F20,Participants!$A$1:$F$1501,3,FALSE)</f>
        <v>7</v>
      </c>
      <c r="K20" s="178" t="str">
        <f>+VLOOKUP(F20,Participants!$A$1:$G$1501,7,FALSE)</f>
        <v>VARSITY GIRLS</v>
      </c>
      <c r="L20" s="190"/>
      <c r="M20" s="189"/>
    </row>
    <row r="21" spans="1:13">
      <c r="A21" s="176" t="s">
        <v>56</v>
      </c>
      <c r="B21" s="175"/>
      <c r="C21" s="175"/>
      <c r="D21" s="171">
        <v>8</v>
      </c>
      <c r="E21" s="171">
        <v>2</v>
      </c>
      <c r="F21" s="181">
        <v>129</v>
      </c>
      <c r="G21" s="178" t="str">
        <f>+VLOOKUP(F21,Participants!$A$1:$F$1501,2,FALSE)</f>
        <v>Mia Altman</v>
      </c>
      <c r="H21" s="178" t="str">
        <f>+VLOOKUP(F21,Participants!$A$1:$F$1501,4,FALSE)</f>
        <v>JFK</v>
      </c>
      <c r="I21" s="178" t="str">
        <f>+VLOOKUP(F21,Participants!$A$1:$F$1501,5,FALSE)</f>
        <v>F</v>
      </c>
      <c r="J21" s="178">
        <f>+VLOOKUP(F21,Participants!$A$1:$F$1501,3,FALSE)</f>
        <v>8</v>
      </c>
      <c r="K21" s="178" t="str">
        <f>+VLOOKUP(F21,Participants!$A$1:$G$1501,7,FALSE)</f>
        <v>VARSITY GIRLS</v>
      </c>
      <c r="L21" s="191"/>
      <c r="M21" s="189"/>
    </row>
    <row r="22" spans="1:13">
      <c r="A22" s="176" t="s">
        <v>56</v>
      </c>
      <c r="B22" s="175"/>
      <c r="C22" s="175"/>
      <c r="D22" s="171">
        <v>7</v>
      </c>
      <c r="E22" s="171">
        <v>6</v>
      </c>
      <c r="F22" s="181">
        <v>670</v>
      </c>
      <c r="G22" s="178" t="str">
        <f>+VLOOKUP(F22,Participants!$A$1:$F$1501,2,FALSE)</f>
        <v>Abby Stephenson</v>
      </c>
      <c r="H22" s="178" t="str">
        <f>+VLOOKUP(F22,Participants!$A$1:$F$1501,4,FALSE)</f>
        <v>SYL</v>
      </c>
      <c r="I22" s="178" t="str">
        <f>+VLOOKUP(F22,Participants!$A$1:$F$1501,5,FALSE)</f>
        <v>F</v>
      </c>
      <c r="J22" s="178">
        <f>+VLOOKUP(F22,Participants!$A$1:$F$1501,3,FALSE)</f>
        <v>8</v>
      </c>
      <c r="K22" s="178" t="str">
        <f>+VLOOKUP(F22,Participants!$A$1:$G$1501,7,FALSE)</f>
        <v>VARSITY GIRLS</v>
      </c>
      <c r="L22" s="191"/>
      <c r="M22" s="189"/>
    </row>
    <row r="23" spans="1:13">
      <c r="A23" s="176" t="s">
        <v>56</v>
      </c>
      <c r="B23" s="175"/>
      <c r="C23" s="175"/>
      <c r="D23" s="171">
        <v>7</v>
      </c>
      <c r="E23" s="171">
        <v>2</v>
      </c>
      <c r="F23" s="181">
        <v>401</v>
      </c>
      <c r="G23" s="178" t="str">
        <f>+VLOOKUP(F23,Participants!$A$1:$F$1501,2,FALSE)</f>
        <v>Grace Ravenstahl</v>
      </c>
      <c r="H23" s="178" t="str">
        <f>+VLOOKUP(F23,Participants!$A$1:$F$1501,4,FALSE)</f>
        <v>PHL</v>
      </c>
      <c r="I23" s="178" t="str">
        <f>+VLOOKUP(F23,Participants!$A$1:$F$1501,5,FALSE)</f>
        <v>F</v>
      </c>
      <c r="J23" s="178">
        <f>+VLOOKUP(F23,Participants!$A$1:$F$1501,3,FALSE)</f>
        <v>7</v>
      </c>
      <c r="K23" s="178" t="str">
        <f>+VLOOKUP(F23,Participants!$A$1:$G$1501,7,FALSE)</f>
        <v>VARSITY GIRLS</v>
      </c>
      <c r="L23" s="191"/>
      <c r="M23" s="189"/>
    </row>
    <row r="24" spans="1:13">
      <c r="A24" s="176" t="s">
        <v>56</v>
      </c>
      <c r="B24" s="180"/>
      <c r="C24" s="180"/>
      <c r="D24" s="194">
        <v>6</v>
      </c>
      <c r="E24" s="194">
        <v>0</v>
      </c>
      <c r="F24" s="179">
        <v>670</v>
      </c>
      <c r="G24" s="178" t="str">
        <f>+VLOOKUP(F24,Participants!$A$1:$F$1501,2,FALSE)</f>
        <v>Abby Stephenson</v>
      </c>
      <c r="H24" s="178" t="str">
        <f>+VLOOKUP(F24,Participants!$A$1:$F$1501,4,FALSE)</f>
        <v>SYL</v>
      </c>
      <c r="I24" s="178" t="str">
        <f>+VLOOKUP(F24,Participants!$A$1:$F$1501,5,FALSE)</f>
        <v>F</v>
      </c>
      <c r="J24" s="178">
        <f>+VLOOKUP(F24,Participants!$A$1:$F$1501,3,FALSE)</f>
        <v>8</v>
      </c>
      <c r="K24" s="178" t="str">
        <f>+VLOOKUP(F24,Participants!$A$1:$G$1501,7,FALSE)</f>
        <v>VARSITY GIRLS</v>
      </c>
      <c r="L24" s="190"/>
      <c r="M24" s="189"/>
    </row>
    <row r="25" spans="1:13">
      <c r="A25" s="176" t="s">
        <v>56</v>
      </c>
      <c r="B25" s="175"/>
      <c r="C25" s="175"/>
      <c r="D25" s="171">
        <v>6</v>
      </c>
      <c r="E25" s="171">
        <v>0</v>
      </c>
      <c r="F25" s="181">
        <v>503</v>
      </c>
      <c r="G25" s="178" t="str">
        <f>+VLOOKUP(F25,Participants!$A$1:$F$1501,2,FALSE)</f>
        <v>Sarah Freker</v>
      </c>
      <c r="H25" s="178" t="str">
        <f>+VLOOKUP(F25,Participants!$A$1:$F$1501,4,FALSE)</f>
        <v>ANN</v>
      </c>
      <c r="I25" s="178" t="str">
        <f>+VLOOKUP(F25,Participants!$A$1:$F$1501,5,FALSE)</f>
        <v>F</v>
      </c>
      <c r="J25" s="178">
        <f>+VLOOKUP(F25,Participants!$A$1:$F$1501,3,FALSE)</f>
        <v>8</v>
      </c>
      <c r="K25" s="178" t="str">
        <f>+VLOOKUP(F25,Participants!$A$1:$G$1501,7,FALSE)</f>
        <v>VARSITY GIRLS</v>
      </c>
      <c r="L25" s="191"/>
      <c r="M25" s="189"/>
    </row>
    <row r="26" spans="1:13">
      <c r="A26" s="176" t="s">
        <v>56</v>
      </c>
      <c r="B26" s="175"/>
      <c r="C26" s="175"/>
      <c r="D26" s="171">
        <v>4</v>
      </c>
      <c r="E26" s="171">
        <v>0</v>
      </c>
      <c r="F26" s="181">
        <v>503</v>
      </c>
      <c r="G26" s="178" t="str">
        <f>+VLOOKUP(F26,Participants!$A$1:$F$1501,2,FALSE)</f>
        <v>Sarah Freker</v>
      </c>
      <c r="H26" s="178" t="str">
        <f>+VLOOKUP(F26,Participants!$A$1:$F$1501,4,FALSE)</f>
        <v>ANN</v>
      </c>
      <c r="I26" s="178" t="str">
        <f>+VLOOKUP(F26,Participants!$A$1:$F$1501,5,FALSE)</f>
        <v>F</v>
      </c>
      <c r="J26" s="178">
        <f>+VLOOKUP(F26,Participants!$A$1:$F$1501,3,FALSE)</f>
        <v>8</v>
      </c>
      <c r="K26" s="178" t="str">
        <f>+VLOOKUP(F26,Participants!$A$1:$G$1501,7,FALSE)</f>
        <v>VARSITY GIRLS</v>
      </c>
      <c r="L26" s="191"/>
      <c r="M26" s="189"/>
    </row>
    <row r="27" spans="1:13">
      <c r="A27" s="176" t="s">
        <v>56</v>
      </c>
      <c r="B27" s="179"/>
      <c r="C27" s="179"/>
      <c r="D27" s="193">
        <v>16</v>
      </c>
      <c r="E27" s="193">
        <v>0</v>
      </c>
      <c r="F27" s="179">
        <v>243</v>
      </c>
      <c r="G27" s="178" t="str">
        <f>+VLOOKUP(F27,Participants!$A$1:$F$1501,2,FALSE)</f>
        <v>Matt Schearer</v>
      </c>
      <c r="H27" s="178" t="str">
        <f>+VLOOKUP(F27,Participants!$A$1:$F$1501,4,FALSE)</f>
        <v>STL</v>
      </c>
      <c r="I27" s="178" t="str">
        <f>+VLOOKUP(F27,Participants!$A$1:$F$1501,5,FALSE)</f>
        <v>M</v>
      </c>
      <c r="J27" s="178">
        <f>+VLOOKUP(F27,Participants!$A$1:$F$1501,3,FALSE)</f>
        <v>8</v>
      </c>
      <c r="K27" s="178" t="str">
        <f>+VLOOKUP(F27,Participants!$A$1:$G$1501,7,FALSE)</f>
        <v>VARSITY BOYS</v>
      </c>
      <c r="L27" s="190">
        <v>1</v>
      </c>
      <c r="M27" s="189">
        <v>10</v>
      </c>
    </row>
    <row r="28" spans="1:13">
      <c r="A28" s="176" t="s">
        <v>56</v>
      </c>
      <c r="B28" s="175"/>
      <c r="C28" s="175"/>
      <c r="D28" s="171">
        <v>14</v>
      </c>
      <c r="E28" s="171">
        <v>9</v>
      </c>
      <c r="F28" s="181">
        <v>246</v>
      </c>
      <c r="G28" s="178" t="str">
        <f>+VLOOKUP(F28,Participants!$A$1:$F$1501,2,FALSE)</f>
        <v>Zach Crookshank</v>
      </c>
      <c r="H28" s="178" t="str">
        <f>+VLOOKUP(F28,Participants!$A$1:$F$1501,4,FALSE)</f>
        <v>STL</v>
      </c>
      <c r="I28" s="178" t="str">
        <f>+VLOOKUP(F28,Participants!$A$1:$F$1501,5,FALSE)</f>
        <v>M</v>
      </c>
      <c r="J28" s="178">
        <f>+VLOOKUP(F28,Participants!$A$1:$F$1501,3,FALSE)</f>
        <v>8</v>
      </c>
      <c r="K28" s="178" t="str">
        <f>+VLOOKUP(F28,Participants!$A$1:$G$1501,7,FALSE)</f>
        <v>VARSITY BOYS</v>
      </c>
      <c r="L28" s="191">
        <v>2</v>
      </c>
      <c r="M28" s="189">
        <v>8</v>
      </c>
    </row>
    <row r="29" spans="1:13">
      <c r="A29" s="176" t="s">
        <v>56</v>
      </c>
      <c r="B29" s="175"/>
      <c r="C29" s="175"/>
      <c r="D29" s="171">
        <v>13</v>
      </c>
      <c r="E29" s="171">
        <v>9</v>
      </c>
      <c r="F29" s="181">
        <v>671</v>
      </c>
      <c r="G29" s="178" t="str">
        <f>+VLOOKUP(F29,Participants!$A$1:$F$1501,2,FALSE)</f>
        <v>Carter Betz</v>
      </c>
      <c r="H29" s="178" t="str">
        <f>+VLOOKUP(F29,Participants!$A$1:$F$1501,4,FALSE)</f>
        <v>SYL</v>
      </c>
      <c r="I29" s="178" t="str">
        <f>+VLOOKUP(F29,Participants!$A$1:$F$1501,5,FALSE)</f>
        <v>M</v>
      </c>
      <c r="J29" s="178">
        <f>+VLOOKUP(F29,Participants!$A$1:$F$1501,3,FALSE)</f>
        <v>7</v>
      </c>
      <c r="K29" s="178" t="str">
        <f>+VLOOKUP(F29,Participants!$A$1:$G$1501,7,FALSE)</f>
        <v>VARSITY BOYS</v>
      </c>
      <c r="L29" s="191">
        <v>3</v>
      </c>
      <c r="M29" s="189">
        <v>6</v>
      </c>
    </row>
    <row r="30" spans="1:13">
      <c r="A30" s="176" t="s">
        <v>56</v>
      </c>
      <c r="B30" s="175"/>
      <c r="C30" s="175"/>
      <c r="D30" s="171">
        <v>12</v>
      </c>
      <c r="E30" s="171">
        <v>8</v>
      </c>
      <c r="F30" s="181">
        <v>1007</v>
      </c>
      <c r="G30" s="178" t="str">
        <f>+VLOOKUP(F30,Participants!$A$1:$F$1501,2,FALSE)</f>
        <v>Maximillian Tiriobo</v>
      </c>
      <c r="H30" s="178" t="str">
        <f>+VLOOKUP(F30,Participants!$A$1:$F$1501,4,FALSE)</f>
        <v>GAB</v>
      </c>
      <c r="I30" s="178" t="str">
        <f>+VLOOKUP(F30,Participants!$A$1:$F$1501,5,FALSE)</f>
        <v>M</v>
      </c>
      <c r="J30" s="178">
        <f>+VLOOKUP(F30,Participants!$A$1:$F$1501,3,FALSE)</f>
        <v>7</v>
      </c>
      <c r="K30" s="178" t="str">
        <f>+VLOOKUP(F30,Participants!$A$1:$G$1501,7,FALSE)</f>
        <v>VARSITY BOYS</v>
      </c>
      <c r="L30" s="191">
        <v>4</v>
      </c>
      <c r="M30" s="189">
        <v>5</v>
      </c>
    </row>
    <row r="31" spans="1:13">
      <c r="A31" s="176" t="s">
        <v>56</v>
      </c>
      <c r="B31" s="175"/>
      <c r="C31" s="175"/>
      <c r="D31" s="171">
        <v>12</v>
      </c>
      <c r="E31" s="171">
        <v>7</v>
      </c>
      <c r="F31" s="181">
        <v>1007</v>
      </c>
      <c r="G31" s="178" t="str">
        <f>+VLOOKUP(F31,Participants!$A$1:$F$1501,2,FALSE)</f>
        <v>Maximillian Tiriobo</v>
      </c>
      <c r="H31" s="178" t="str">
        <f>+VLOOKUP(F31,Participants!$A$1:$F$1501,4,FALSE)</f>
        <v>GAB</v>
      </c>
      <c r="I31" s="178" t="str">
        <f>+VLOOKUP(F31,Participants!$A$1:$F$1501,5,FALSE)</f>
        <v>M</v>
      </c>
      <c r="J31" s="178">
        <f>+VLOOKUP(F31,Participants!$A$1:$F$1501,3,FALSE)</f>
        <v>7</v>
      </c>
      <c r="K31" s="178" t="str">
        <f>+VLOOKUP(F31,Participants!$A$1:$G$1501,7,FALSE)</f>
        <v>VARSITY BOYS</v>
      </c>
      <c r="L31" s="191">
        <v>5</v>
      </c>
      <c r="M31" s="189">
        <v>4</v>
      </c>
    </row>
    <row r="32" spans="1:13">
      <c r="A32" s="176" t="s">
        <v>56</v>
      </c>
      <c r="B32" s="175"/>
      <c r="C32" s="175"/>
      <c r="D32" s="171">
        <v>12</v>
      </c>
      <c r="E32" s="171">
        <v>4</v>
      </c>
      <c r="F32" s="181">
        <v>237</v>
      </c>
      <c r="G32" s="178" t="str">
        <f>+VLOOKUP(F32,Participants!$A$1:$F$1501,2,FALSE)</f>
        <v>Jack Guzowski</v>
      </c>
      <c r="H32" s="178" t="str">
        <f>+VLOOKUP(F32,Participants!$A$1:$F$1501,4,FALSE)</f>
        <v>STL</v>
      </c>
      <c r="I32" s="178" t="str">
        <f>+VLOOKUP(F32,Participants!$A$1:$F$1501,5,FALSE)</f>
        <v>M</v>
      </c>
      <c r="J32" s="178">
        <f>+VLOOKUP(F32,Participants!$A$1:$F$1501,3,FALSE)</f>
        <v>7</v>
      </c>
      <c r="K32" s="178" t="str">
        <f>+VLOOKUP(F32,Participants!$A$1:$G$1501,7,FALSE)</f>
        <v>VARSITY BOYS</v>
      </c>
      <c r="L32" s="191">
        <v>6</v>
      </c>
      <c r="M32" s="189">
        <v>3</v>
      </c>
    </row>
    <row r="33" spans="1:13">
      <c r="A33" s="176" t="s">
        <v>56</v>
      </c>
      <c r="B33" s="175"/>
      <c r="C33" s="175"/>
      <c r="D33" s="171">
        <v>12</v>
      </c>
      <c r="E33" s="171">
        <v>2</v>
      </c>
      <c r="F33" s="181">
        <v>238</v>
      </c>
      <c r="G33" s="178" t="str">
        <f>+VLOOKUP(F33,Participants!$A$1:$F$1501,2,FALSE)</f>
        <v>Nathan Klein</v>
      </c>
      <c r="H33" s="178" t="str">
        <f>+VLOOKUP(F33,Participants!$A$1:$F$1501,4,FALSE)</f>
        <v>STL</v>
      </c>
      <c r="I33" s="178" t="str">
        <f>+VLOOKUP(F33,Participants!$A$1:$F$1501,5,FALSE)</f>
        <v>M</v>
      </c>
      <c r="J33" s="178">
        <f>+VLOOKUP(F33,Participants!$A$1:$F$1501,3,FALSE)</f>
        <v>7</v>
      </c>
      <c r="K33" s="178" t="str">
        <f>+VLOOKUP(F33,Participants!$A$1:$G$1501,7,FALSE)</f>
        <v>VARSITY BOYS</v>
      </c>
      <c r="L33" s="191">
        <v>7</v>
      </c>
      <c r="M33" s="189">
        <v>2</v>
      </c>
    </row>
    <row r="34" spans="1:13">
      <c r="A34" s="176" t="s">
        <v>56</v>
      </c>
      <c r="B34" s="175"/>
      <c r="C34" s="175"/>
      <c r="D34" s="171">
        <v>11</v>
      </c>
      <c r="E34" s="171">
        <v>5</v>
      </c>
      <c r="F34" s="181">
        <v>134</v>
      </c>
      <c r="G34" s="178" t="str">
        <f>+VLOOKUP(F34,Participants!$A$1:$F$1501,2,FALSE)</f>
        <v>Caden Ondrejko</v>
      </c>
      <c r="H34" s="178" t="str">
        <f>+VLOOKUP(F34,Participants!$A$1:$F$1501,4,FALSE)</f>
        <v>JFK</v>
      </c>
      <c r="I34" s="178" t="str">
        <f>+VLOOKUP(F34,Participants!$A$1:$F$1501,5,FALSE)</f>
        <v>M</v>
      </c>
      <c r="J34" s="178">
        <f>+VLOOKUP(F34,Participants!$A$1:$F$1501,3,FALSE)</f>
        <v>8</v>
      </c>
      <c r="K34" s="178" t="str">
        <f>+VLOOKUP(F34,Participants!$A$1:$G$1501,7,FALSE)</f>
        <v>VARSITY BOYS</v>
      </c>
      <c r="L34" s="191">
        <v>8</v>
      </c>
      <c r="M34" s="189">
        <v>1</v>
      </c>
    </row>
    <row r="35" spans="1:13">
      <c r="A35" s="176" t="s">
        <v>56</v>
      </c>
      <c r="B35" s="175"/>
      <c r="C35" s="175"/>
      <c r="D35" s="171">
        <v>11</v>
      </c>
      <c r="E35" s="171">
        <v>3</v>
      </c>
      <c r="F35" s="181">
        <v>132</v>
      </c>
      <c r="G35" s="178" t="str">
        <f>+VLOOKUP(F35,Participants!$A$1:$F$1501,2,FALSE)</f>
        <v>Anthony Ratkiewicz</v>
      </c>
      <c r="H35" s="178" t="str">
        <f>+VLOOKUP(F35,Participants!$A$1:$F$1501,4,FALSE)</f>
        <v>JFK</v>
      </c>
      <c r="I35" s="178" t="str">
        <f>+VLOOKUP(F35,Participants!$A$1:$F$1501,5,FALSE)</f>
        <v>M</v>
      </c>
      <c r="J35" s="178">
        <f>+VLOOKUP(F35,Participants!$A$1:$F$1501,3,FALSE)</f>
        <v>7</v>
      </c>
      <c r="K35" s="178" t="str">
        <f>+VLOOKUP(F35,Participants!$A$1:$G$1501,7,FALSE)</f>
        <v>VARSITY BOYS</v>
      </c>
      <c r="L35" s="191"/>
      <c r="M35" s="189"/>
    </row>
    <row r="36" spans="1:13">
      <c r="A36" s="176" t="s">
        <v>56</v>
      </c>
      <c r="B36" s="175"/>
      <c r="C36" s="175"/>
      <c r="D36" s="171">
        <v>11</v>
      </c>
      <c r="E36" s="171">
        <v>1</v>
      </c>
      <c r="F36" s="181">
        <v>832</v>
      </c>
      <c r="G36" s="178" t="str">
        <f>+VLOOKUP(F36,Participants!$A$1:$F$1501,2,FALSE)</f>
        <v>Julius DiSilvio</v>
      </c>
      <c r="H36" s="178" t="str">
        <f>+VLOOKUP(F36,Participants!$A$1:$F$1501,4,FALSE)</f>
        <v>SRT</v>
      </c>
      <c r="I36" s="178" t="str">
        <f>+VLOOKUP(F36,Participants!$A$1:$F$1501,5,FALSE)</f>
        <v>M</v>
      </c>
      <c r="J36" s="178">
        <f>+VLOOKUP(F36,Participants!$A$1:$F$1501,3,FALSE)</f>
        <v>8</v>
      </c>
      <c r="K36" s="178" t="str">
        <f>+VLOOKUP(F36,Participants!$A$1:$G$1501,7,FALSE)</f>
        <v>VARSITY BOYS</v>
      </c>
      <c r="L36" s="191"/>
      <c r="M36" s="189"/>
    </row>
    <row r="37" spans="1:13">
      <c r="A37" s="176" t="s">
        <v>56</v>
      </c>
      <c r="B37" s="175"/>
      <c r="C37" s="175"/>
      <c r="D37" s="171">
        <v>11</v>
      </c>
      <c r="E37" s="171">
        <v>1</v>
      </c>
      <c r="F37" s="181">
        <v>832</v>
      </c>
      <c r="G37" s="178" t="str">
        <f>+VLOOKUP(F37,Participants!$A$1:$F$1501,2,FALSE)</f>
        <v>Julius DiSilvio</v>
      </c>
      <c r="H37" s="178" t="str">
        <f>+VLOOKUP(F37,Participants!$A$1:$F$1501,4,FALSE)</f>
        <v>SRT</v>
      </c>
      <c r="I37" s="178" t="str">
        <f>+VLOOKUP(F37,Participants!$A$1:$F$1501,5,FALSE)</f>
        <v>M</v>
      </c>
      <c r="J37" s="178">
        <f>+VLOOKUP(F37,Participants!$A$1:$F$1501,3,FALSE)</f>
        <v>8</v>
      </c>
      <c r="K37" s="178" t="str">
        <f>+VLOOKUP(F37,Participants!$A$1:$G$1501,7,FALSE)</f>
        <v>VARSITY BOYS</v>
      </c>
      <c r="L37" s="191"/>
      <c r="M37" s="189"/>
    </row>
    <row r="38" spans="1:13">
      <c r="A38" s="176" t="s">
        <v>56</v>
      </c>
      <c r="B38" s="175"/>
      <c r="C38" s="175"/>
      <c r="D38" s="171">
        <v>10</v>
      </c>
      <c r="E38" s="171">
        <v>9</v>
      </c>
      <c r="F38" s="181">
        <v>404</v>
      </c>
      <c r="G38" s="178" t="str">
        <f>+VLOOKUP(F38,Participants!$A$1:$F$1501,2,FALSE)</f>
        <v>Bernie Komoroski</v>
      </c>
      <c r="H38" s="178" t="str">
        <f>+VLOOKUP(F38,Participants!$A$1:$F$1501,4,FALSE)</f>
        <v>PHL</v>
      </c>
      <c r="I38" s="178" t="str">
        <f>+VLOOKUP(F38,Participants!$A$1:$F$1501,5,FALSE)</f>
        <v>M</v>
      </c>
      <c r="J38" s="178">
        <f>+VLOOKUP(F38,Participants!$A$1:$F$1501,3,FALSE)</f>
        <v>8</v>
      </c>
      <c r="K38" s="178" t="str">
        <f>+VLOOKUP(F38,Participants!$A$1:$G$1501,7,FALSE)</f>
        <v>VARSITY BOYS</v>
      </c>
      <c r="L38" s="191"/>
      <c r="M38" s="189"/>
    </row>
    <row r="39" spans="1:13">
      <c r="A39" s="176" t="s">
        <v>56</v>
      </c>
      <c r="B39" s="172"/>
      <c r="C39" s="172"/>
      <c r="D39" s="168">
        <v>9</v>
      </c>
      <c r="E39" s="168">
        <v>7</v>
      </c>
      <c r="F39" s="172">
        <v>675</v>
      </c>
      <c r="G39" s="178" t="str">
        <f>+VLOOKUP(F39,Participants!$A$1:$F$1501,2,FALSE)</f>
        <v>Justin Hill</v>
      </c>
      <c r="H39" s="178" t="str">
        <f>+VLOOKUP(F39,Participants!$A$1:$F$1501,4,FALSE)</f>
        <v>SYL</v>
      </c>
      <c r="I39" s="178" t="str">
        <f>+VLOOKUP(F39,Participants!$A$1:$F$1501,5,FALSE)</f>
        <v>M</v>
      </c>
      <c r="J39" s="178">
        <f>+VLOOKUP(F39,Participants!$A$1:$F$1501,3,FALSE)</f>
        <v>8</v>
      </c>
      <c r="K39" s="178" t="str">
        <f>+VLOOKUP(F39,Participants!$A$1:$G$1501,7,FALSE)</f>
        <v>VARSITY BOYS</v>
      </c>
      <c r="L39" s="190"/>
      <c r="M39" s="189"/>
    </row>
    <row r="40" spans="1:13">
      <c r="A40" s="176" t="s">
        <v>56</v>
      </c>
      <c r="B40" s="183"/>
      <c r="C40" s="183"/>
      <c r="D40" s="195">
        <v>9</v>
      </c>
      <c r="E40" s="195">
        <v>5</v>
      </c>
      <c r="F40" s="182">
        <v>674</v>
      </c>
      <c r="G40" s="178" t="str">
        <f>+VLOOKUP(F40,Participants!$A$1:$F$1501,2,FALSE)</f>
        <v>John Ridilla</v>
      </c>
      <c r="H40" s="178" t="str">
        <f>+VLOOKUP(F40,Participants!$A$1:$F$1501,4,FALSE)</f>
        <v>SYL</v>
      </c>
      <c r="I40" s="178" t="str">
        <f>+VLOOKUP(F40,Participants!$A$1:$F$1501,5,FALSE)</f>
        <v>M</v>
      </c>
      <c r="J40" s="178">
        <f>+VLOOKUP(F40,Participants!$A$1:$F$1501,3,FALSE)</f>
        <v>8</v>
      </c>
      <c r="K40" s="178" t="str">
        <f>+VLOOKUP(F40,Participants!$A$1:$G$1501,7,FALSE)</f>
        <v>VARSITY BOYS</v>
      </c>
      <c r="L40" s="191"/>
      <c r="M40" s="189"/>
    </row>
    <row r="41" spans="1:13">
      <c r="A41" s="176" t="s">
        <v>56</v>
      </c>
      <c r="B41" s="183"/>
      <c r="C41" s="183"/>
      <c r="D41" s="195">
        <v>7</v>
      </c>
      <c r="E41" s="195">
        <v>9</v>
      </c>
      <c r="F41" s="182">
        <v>673</v>
      </c>
      <c r="G41" s="178" t="str">
        <f>+VLOOKUP(F41,Participants!$A$1:$F$1501,2,FALSE)</f>
        <v>Mason Stolar</v>
      </c>
      <c r="H41" s="178" t="str">
        <f>+VLOOKUP(F41,Participants!$A$1:$F$1501,4,FALSE)</f>
        <v>SYL</v>
      </c>
      <c r="I41" s="178" t="str">
        <f>+VLOOKUP(F41,Participants!$A$1:$F$1501,5,FALSE)</f>
        <v>M</v>
      </c>
      <c r="J41" s="178">
        <f>+VLOOKUP(F41,Participants!$A$1:$F$1501,3,FALSE)</f>
        <v>7</v>
      </c>
      <c r="K41" s="178" t="str">
        <f>+VLOOKUP(F41,Participants!$A$1:$G$1501,7,FALSE)</f>
        <v>VARSITY BOYS</v>
      </c>
      <c r="L41" s="191"/>
      <c r="M41" s="189"/>
    </row>
    <row r="42" spans="1:13">
      <c r="A42" s="176" t="s">
        <v>56</v>
      </c>
      <c r="B42" s="183"/>
      <c r="C42" s="183"/>
      <c r="D42" s="195">
        <v>7</v>
      </c>
      <c r="E42" s="195">
        <v>1</v>
      </c>
      <c r="F42" s="182">
        <v>672</v>
      </c>
      <c r="G42" s="178" t="str">
        <f>+VLOOKUP(F42,Participants!$A$1:$F$1501,2,FALSE)</f>
        <v>Daniel Warywoda</v>
      </c>
      <c r="H42" s="178" t="str">
        <f>+VLOOKUP(F42,Participants!$A$1:$F$1501,4,FALSE)</f>
        <v>SYL</v>
      </c>
      <c r="I42" s="178" t="str">
        <f>+VLOOKUP(F42,Participants!$A$1:$F$1501,5,FALSE)</f>
        <v>M</v>
      </c>
      <c r="J42" s="178">
        <f>+VLOOKUP(F42,Participants!$A$1:$F$1501,3,FALSE)</f>
        <v>7</v>
      </c>
      <c r="K42" s="178" t="str">
        <f>+VLOOKUP(F42,Participants!$A$1:$G$1501,7,FALSE)</f>
        <v>VARSITY BOYS</v>
      </c>
      <c r="L42" s="191"/>
      <c r="M42" s="189"/>
    </row>
    <row r="43" spans="1:13">
      <c r="A43" s="176" t="s">
        <v>56</v>
      </c>
      <c r="B43" s="183"/>
      <c r="C43" s="183"/>
      <c r="D43" s="195">
        <v>11</v>
      </c>
      <c r="E43" s="195">
        <v>7</v>
      </c>
      <c r="F43" s="182">
        <v>168</v>
      </c>
      <c r="G43" s="178" t="str">
        <f>+VLOOKUP(F43,Participants!$A$1:$F$1501,2,FALSE)</f>
        <v>Sadie Orie</v>
      </c>
      <c r="H43" s="178" t="str">
        <f>+VLOOKUP(F43,Participants!$A$1:$F$1501,4,FALSE)</f>
        <v>STL</v>
      </c>
      <c r="I43" s="178" t="str">
        <f>+VLOOKUP(F43,Participants!$A$1:$F$1501,5,FALSE)</f>
        <v>F</v>
      </c>
      <c r="J43" s="178">
        <f>+VLOOKUP(F43,Participants!$A$1:$F$1501,3,FALSE)</f>
        <v>5</v>
      </c>
      <c r="K43" s="178" t="str">
        <f>+VLOOKUP(F43,Participants!$A$1:$G$1501,7,FALSE)</f>
        <v>JV GIRLS</v>
      </c>
      <c r="L43" s="191">
        <v>1</v>
      </c>
      <c r="M43" s="189">
        <v>10</v>
      </c>
    </row>
    <row r="44" spans="1:13">
      <c r="A44" s="176" t="s">
        <v>56</v>
      </c>
      <c r="B44" s="174"/>
      <c r="C44" s="174"/>
      <c r="D44" s="170">
        <v>11</v>
      </c>
      <c r="E44" s="170">
        <v>2</v>
      </c>
      <c r="F44" s="174">
        <v>122</v>
      </c>
      <c r="G44" s="178" t="str">
        <f>+VLOOKUP(F44,Participants!$A$1:$F$1501,2,FALSE)</f>
        <v>Katie Kastelic</v>
      </c>
      <c r="H44" s="178" t="str">
        <f>+VLOOKUP(F44,Participants!$A$1:$F$1501,4,FALSE)</f>
        <v>JFK</v>
      </c>
      <c r="I44" s="178" t="str">
        <f>+VLOOKUP(F44,Participants!$A$1:$F$1501,5,FALSE)</f>
        <v>F</v>
      </c>
      <c r="J44" s="178">
        <f>+VLOOKUP(F44,Participants!$A$1:$F$1501,3,FALSE)</f>
        <v>6</v>
      </c>
      <c r="K44" s="178" t="str">
        <f>+VLOOKUP(F44,Participants!$A$1:$G$1501,7,FALSE)</f>
        <v>JV GIRLS</v>
      </c>
      <c r="L44" s="198">
        <v>2</v>
      </c>
      <c r="M44" s="199">
        <v>7</v>
      </c>
    </row>
    <row r="45" spans="1:13">
      <c r="A45" s="176" t="s">
        <v>56</v>
      </c>
      <c r="B45" s="183"/>
      <c r="C45" s="183"/>
      <c r="D45" s="195">
        <v>11</v>
      </c>
      <c r="E45" s="195">
        <v>2</v>
      </c>
      <c r="F45" s="182">
        <v>197</v>
      </c>
      <c r="G45" s="178" t="str">
        <f>+VLOOKUP(F45,Participants!$A$1:$F$1501,2,FALSE)</f>
        <v>Mallory Kuntz</v>
      </c>
      <c r="H45" s="178" t="str">
        <f>+VLOOKUP(F45,Participants!$A$1:$F$1501,4,FALSE)</f>
        <v>STL</v>
      </c>
      <c r="I45" s="178" t="str">
        <f>+VLOOKUP(F45,Participants!$A$1:$F$1501,5,FALSE)</f>
        <v>F</v>
      </c>
      <c r="J45" s="178">
        <f>+VLOOKUP(F45,Participants!$A$1:$F$1501,3,FALSE)</f>
        <v>5</v>
      </c>
      <c r="K45" s="178" t="str">
        <f>+VLOOKUP(F45,Participants!$A$1:$G$1501,7,FALSE)</f>
        <v>JV GIRLS</v>
      </c>
      <c r="L45" s="198">
        <v>2</v>
      </c>
      <c r="M45" s="199">
        <v>7</v>
      </c>
    </row>
    <row r="46" spans="1:13">
      <c r="A46" s="176" t="s">
        <v>56</v>
      </c>
      <c r="B46" s="183"/>
      <c r="C46" s="183"/>
      <c r="D46" s="195">
        <v>10</v>
      </c>
      <c r="E46" s="195">
        <v>3</v>
      </c>
      <c r="F46" s="182">
        <v>119</v>
      </c>
      <c r="G46" s="178" t="str">
        <f>+VLOOKUP(F46,Participants!$A$1:$F$1501,2,FALSE)</f>
        <v>Clare Ruffing</v>
      </c>
      <c r="H46" s="178" t="str">
        <f>+VLOOKUP(F46,Participants!$A$1:$F$1501,4,FALSE)</f>
        <v>JFK</v>
      </c>
      <c r="I46" s="178" t="str">
        <f>+VLOOKUP(F46,Participants!$A$1:$F$1501,5,FALSE)</f>
        <v>F</v>
      </c>
      <c r="J46" s="178">
        <f>+VLOOKUP(F46,Participants!$A$1:$F$1501,3,FALSE)</f>
        <v>5</v>
      </c>
      <c r="K46" s="178" t="str">
        <f>+VLOOKUP(F46,Participants!$A$1:$G$1501,7,FALSE)</f>
        <v>JV GIRLS</v>
      </c>
      <c r="L46" s="191">
        <v>4</v>
      </c>
      <c r="M46" s="189">
        <v>5</v>
      </c>
    </row>
    <row r="47" spans="1:13">
      <c r="A47" s="176" t="s">
        <v>56</v>
      </c>
      <c r="B47" s="183"/>
      <c r="C47" s="183"/>
      <c r="D47" s="195">
        <v>10</v>
      </c>
      <c r="E47" s="195">
        <v>2</v>
      </c>
      <c r="F47" s="182">
        <v>809</v>
      </c>
      <c r="G47" s="178" t="str">
        <f>+VLOOKUP(F47,Participants!$A$1:$F$1501,2,FALSE)</f>
        <v>Leah Olson</v>
      </c>
      <c r="H47" s="178" t="str">
        <f>+VLOOKUP(F47,Participants!$A$1:$F$1501,4,FALSE)</f>
        <v>SRT</v>
      </c>
      <c r="I47" s="178" t="str">
        <f>+VLOOKUP(F47,Participants!$A$1:$F$1501,5,FALSE)</f>
        <v>F</v>
      </c>
      <c r="J47" s="178">
        <f>+VLOOKUP(F47,Participants!$A$1:$F$1501,3,FALSE)</f>
        <v>5</v>
      </c>
      <c r="K47" s="178" t="str">
        <f>+VLOOKUP(F47,Participants!$A$1:$G$1501,7,FALSE)</f>
        <v>JV GIRLS</v>
      </c>
      <c r="L47" s="191">
        <v>5</v>
      </c>
      <c r="M47" s="189">
        <v>4</v>
      </c>
    </row>
    <row r="48" spans="1:13">
      <c r="A48" s="176" t="s">
        <v>56</v>
      </c>
      <c r="B48" s="183"/>
      <c r="C48" s="183"/>
      <c r="D48" s="195">
        <v>9</v>
      </c>
      <c r="E48" s="195">
        <v>7</v>
      </c>
      <c r="F48" s="182">
        <v>990</v>
      </c>
      <c r="G48" s="178" t="str">
        <f>+VLOOKUP(F48,Participants!$A$1:$F$1501,2,FALSE)</f>
        <v>Mary Hampton</v>
      </c>
      <c r="H48" s="178" t="str">
        <f>+VLOOKUP(F48,Participants!$A$1:$F$1501,4,FALSE)</f>
        <v>GAB</v>
      </c>
      <c r="I48" s="178" t="str">
        <f>+VLOOKUP(F48,Participants!$A$1:$F$1501,5,FALSE)</f>
        <v>F</v>
      </c>
      <c r="J48" s="178">
        <f>+VLOOKUP(F48,Participants!$A$1:$F$1501,3,FALSE)</f>
        <v>5</v>
      </c>
      <c r="K48" s="178" t="str">
        <f>+VLOOKUP(F48,Participants!$A$1:$G$1501,7,FALSE)</f>
        <v>JV GIRLS</v>
      </c>
      <c r="L48" s="191">
        <v>6</v>
      </c>
      <c r="M48" s="189">
        <v>3</v>
      </c>
    </row>
    <row r="49" spans="1:13">
      <c r="A49" s="176" t="s">
        <v>56</v>
      </c>
      <c r="B49" s="174"/>
      <c r="C49" s="174"/>
      <c r="D49" s="170">
        <v>9</v>
      </c>
      <c r="E49" s="170">
        <v>6</v>
      </c>
      <c r="F49" s="174">
        <v>118</v>
      </c>
      <c r="G49" s="178" t="str">
        <f>+VLOOKUP(F49,Participants!$A$1:$F$1501,2,FALSE)</f>
        <v>Abby Bodart</v>
      </c>
      <c r="H49" s="178" t="str">
        <f>+VLOOKUP(F49,Participants!$A$1:$F$1501,4,FALSE)</f>
        <v>JFK</v>
      </c>
      <c r="I49" s="178" t="str">
        <f>+VLOOKUP(F49,Participants!$A$1:$F$1501,5,FALSE)</f>
        <v>F</v>
      </c>
      <c r="J49" s="178">
        <f>+VLOOKUP(F49,Participants!$A$1:$F$1501,3,FALSE)</f>
        <v>5</v>
      </c>
      <c r="K49" s="178" t="str">
        <f>+VLOOKUP(F49,Participants!$A$1:$G$1501,7,FALSE)</f>
        <v>JV GIRLS</v>
      </c>
      <c r="L49" s="190">
        <v>7</v>
      </c>
      <c r="M49" s="189">
        <v>2</v>
      </c>
    </row>
    <row r="50" spans="1:13">
      <c r="A50" s="176" t="s">
        <v>56</v>
      </c>
      <c r="B50" s="183"/>
      <c r="C50" s="183"/>
      <c r="D50" s="195">
        <v>9</v>
      </c>
      <c r="E50" s="195">
        <v>2</v>
      </c>
      <c r="F50" s="182">
        <v>247</v>
      </c>
      <c r="G50" s="178" t="str">
        <f>+VLOOKUP(F50,Participants!$A$1:$F$1501,2,FALSE)</f>
        <v>Julia Bannister</v>
      </c>
      <c r="H50" s="178" t="str">
        <f>+VLOOKUP(F50,Participants!$A$1:$F$1501,4,FALSE)</f>
        <v>STL</v>
      </c>
      <c r="I50" s="178" t="str">
        <f>+VLOOKUP(F50,Participants!$A$1:$F$1501,5,FALSE)</f>
        <v>F</v>
      </c>
      <c r="J50" s="178">
        <f>+VLOOKUP(F50,Participants!$A$1:$F$1501,3,FALSE)</f>
        <v>6</v>
      </c>
      <c r="K50" s="178" t="str">
        <f>+VLOOKUP(F50,Participants!$A$1:$G$1501,7,FALSE)</f>
        <v>JV GIRLS</v>
      </c>
      <c r="L50" s="191">
        <v>8</v>
      </c>
      <c r="M50" s="189">
        <v>1</v>
      </c>
    </row>
    <row r="51" spans="1:13">
      <c r="A51" s="176" t="s">
        <v>56</v>
      </c>
      <c r="B51" s="183"/>
      <c r="C51" s="183"/>
      <c r="D51" s="195">
        <v>9</v>
      </c>
      <c r="E51" s="195">
        <v>0</v>
      </c>
      <c r="F51" s="182">
        <v>123</v>
      </c>
      <c r="G51" s="178" t="str">
        <f>+VLOOKUP(F51,Participants!$A$1:$F$1501,2,FALSE)</f>
        <v>Sydney McWreath</v>
      </c>
      <c r="H51" s="178" t="str">
        <f>+VLOOKUP(F51,Participants!$A$1:$F$1501,4,FALSE)</f>
        <v>JFK</v>
      </c>
      <c r="I51" s="178" t="str">
        <f>+VLOOKUP(F51,Participants!$A$1:$F$1501,5,FALSE)</f>
        <v>F</v>
      </c>
      <c r="J51" s="178">
        <f>+VLOOKUP(F51,Participants!$A$1:$F$1501,3,FALSE)</f>
        <v>6</v>
      </c>
      <c r="K51" s="178" t="str">
        <f>+VLOOKUP(F51,Participants!$A$1:$G$1501,7,FALSE)</f>
        <v>JV GIRLS</v>
      </c>
      <c r="L51" s="191"/>
      <c r="M51" s="189"/>
    </row>
    <row r="52" spans="1:13">
      <c r="A52" s="176" t="s">
        <v>56</v>
      </c>
      <c r="B52" s="174"/>
      <c r="C52" s="174"/>
      <c r="D52" s="170">
        <v>8</v>
      </c>
      <c r="E52" s="170">
        <v>7</v>
      </c>
      <c r="F52" s="174">
        <v>661</v>
      </c>
      <c r="G52" s="178" t="str">
        <f>+VLOOKUP(F52,Participants!$A$1:$F$1501,2,FALSE)</f>
        <v>Jessie Yee</v>
      </c>
      <c r="H52" s="178" t="str">
        <f>+VLOOKUP(F52,Participants!$A$1:$F$1501,4,FALSE)</f>
        <v>SYL</v>
      </c>
      <c r="I52" s="178" t="str">
        <f>+VLOOKUP(F52,Participants!$A$1:$F$1501,5,FALSE)</f>
        <v>F</v>
      </c>
      <c r="J52" s="178">
        <f>+VLOOKUP(F52,Participants!$A$1:$F$1501,3,FALSE)</f>
        <v>5</v>
      </c>
      <c r="K52" s="178" t="str">
        <f>+VLOOKUP(F52,Participants!$A$1:$G$1501,7,FALSE)</f>
        <v>JV GIRLS</v>
      </c>
      <c r="L52" s="190"/>
      <c r="M52" s="189"/>
    </row>
    <row r="53" spans="1:13">
      <c r="A53" s="176" t="s">
        <v>56</v>
      </c>
      <c r="B53" s="183"/>
      <c r="C53" s="183"/>
      <c r="D53" s="195">
        <v>8</v>
      </c>
      <c r="E53" s="195">
        <v>7</v>
      </c>
      <c r="F53" s="182">
        <v>123</v>
      </c>
      <c r="G53" s="178" t="str">
        <f>+VLOOKUP(F53,Participants!$A$1:$F$1501,2,FALSE)</f>
        <v>Sydney McWreath</v>
      </c>
      <c r="H53" s="178" t="str">
        <f>+VLOOKUP(F53,Participants!$A$1:$F$1501,4,FALSE)</f>
        <v>JFK</v>
      </c>
      <c r="I53" s="178" t="str">
        <f>+VLOOKUP(F53,Participants!$A$1:$F$1501,5,FALSE)</f>
        <v>F</v>
      </c>
      <c r="J53" s="178">
        <f>+VLOOKUP(F53,Participants!$A$1:$F$1501,3,FALSE)</f>
        <v>6</v>
      </c>
      <c r="K53" s="178" t="str">
        <f>+VLOOKUP(F53,Participants!$A$1:$G$1501,7,FALSE)</f>
        <v>JV GIRLS</v>
      </c>
      <c r="L53" s="191"/>
      <c r="M53" s="189"/>
    </row>
    <row r="54" spans="1:13">
      <c r="A54" s="176" t="s">
        <v>56</v>
      </c>
      <c r="B54" s="183"/>
      <c r="C54" s="183"/>
      <c r="D54" s="195">
        <v>8</v>
      </c>
      <c r="E54" s="195">
        <v>7</v>
      </c>
      <c r="F54" s="182">
        <v>201</v>
      </c>
      <c r="G54" s="178" t="str">
        <f>+VLOOKUP(F54,Participants!$A$1:$F$1501,2,FALSE)</f>
        <v>Emily Lukasewicz</v>
      </c>
      <c r="H54" s="178" t="str">
        <f>+VLOOKUP(F54,Participants!$A$1:$F$1501,4,FALSE)</f>
        <v>STL</v>
      </c>
      <c r="I54" s="178" t="str">
        <f>+VLOOKUP(F54,Participants!$A$1:$F$1501,5,FALSE)</f>
        <v>F</v>
      </c>
      <c r="J54" s="178">
        <f>+VLOOKUP(F54,Participants!$A$1:$F$1501,3,FALSE)</f>
        <v>6</v>
      </c>
      <c r="K54" s="178" t="str">
        <f>+VLOOKUP(F54,Participants!$A$1:$G$1501,7,FALSE)</f>
        <v>JV GIRLS</v>
      </c>
      <c r="L54" s="191"/>
      <c r="M54" s="189"/>
    </row>
    <row r="55" spans="1:13">
      <c r="A55" s="176" t="s">
        <v>56</v>
      </c>
      <c r="B55" s="183"/>
      <c r="C55" s="183"/>
      <c r="D55" s="195">
        <v>8</v>
      </c>
      <c r="E55" s="195">
        <v>6</v>
      </c>
      <c r="F55" s="182">
        <v>120</v>
      </c>
      <c r="G55" s="178" t="str">
        <f>+VLOOKUP(F55,Participants!$A$1:$F$1501,2,FALSE)</f>
        <v>Rylee Ondrejko</v>
      </c>
      <c r="H55" s="178" t="str">
        <f>+VLOOKUP(F55,Participants!$A$1:$F$1501,4,FALSE)</f>
        <v>JFK</v>
      </c>
      <c r="I55" s="178" t="str">
        <f>+VLOOKUP(F55,Participants!$A$1:$F$1501,5,FALSE)</f>
        <v>F</v>
      </c>
      <c r="J55" s="178">
        <f>+VLOOKUP(F55,Participants!$A$1:$F$1501,3,FALSE)</f>
        <v>5</v>
      </c>
      <c r="K55" s="178" t="str">
        <f>+VLOOKUP(F55,Participants!$A$1:$G$1501,7,FALSE)</f>
        <v>JV GIRLS</v>
      </c>
      <c r="L55" s="191"/>
      <c r="M55" s="189"/>
    </row>
    <row r="56" spans="1:13">
      <c r="A56" s="176" t="s">
        <v>56</v>
      </c>
      <c r="B56" s="174"/>
      <c r="C56" s="174"/>
      <c r="D56" s="170">
        <v>8</v>
      </c>
      <c r="E56" s="170">
        <v>3</v>
      </c>
      <c r="F56" s="174">
        <v>664</v>
      </c>
      <c r="G56" s="178" t="str">
        <f>+VLOOKUP(F56,Participants!$A$1:$F$1501,2,FALSE)</f>
        <v>Lily Stephenson</v>
      </c>
      <c r="H56" s="178" t="str">
        <f>+VLOOKUP(F56,Participants!$A$1:$F$1501,4,FALSE)</f>
        <v>SYL</v>
      </c>
      <c r="I56" s="178" t="str">
        <f>+VLOOKUP(F56,Participants!$A$1:$F$1501,5,FALSE)</f>
        <v>F</v>
      </c>
      <c r="J56" s="178">
        <f>+VLOOKUP(F56,Participants!$A$1:$F$1501,3,FALSE)</f>
        <v>6</v>
      </c>
      <c r="K56" s="178" t="str">
        <f>+VLOOKUP(F56,Participants!$A$1:$G$1501,7,FALSE)</f>
        <v>JV GIRLS</v>
      </c>
      <c r="L56" s="190"/>
      <c r="M56" s="189"/>
    </row>
    <row r="57" spans="1:13">
      <c r="A57" s="176" t="s">
        <v>56</v>
      </c>
      <c r="B57" s="183"/>
      <c r="C57" s="183"/>
      <c r="D57" s="195">
        <v>7</v>
      </c>
      <c r="E57" s="195">
        <v>8</v>
      </c>
      <c r="F57" s="182">
        <v>835</v>
      </c>
      <c r="G57" s="178" t="str">
        <f>+VLOOKUP(F57,Participants!$A$1:$F$1501,2,FALSE)</f>
        <v>Mia Haney</v>
      </c>
      <c r="H57" s="178" t="str">
        <f>+VLOOKUP(F57,Participants!$A$1:$F$1501,4,FALSE)</f>
        <v>SRT</v>
      </c>
      <c r="I57" s="178" t="str">
        <f>+VLOOKUP(F57,Participants!$A$1:$F$1501,5,FALSE)</f>
        <v>F</v>
      </c>
      <c r="J57" s="178">
        <f>+VLOOKUP(F57,Participants!$A$1:$F$1501,3,FALSE)</f>
        <v>5</v>
      </c>
      <c r="K57" s="178" t="str">
        <f>+VLOOKUP(F57,Participants!$A$1:$G$1501,7,FALSE)</f>
        <v>JV GIRLS</v>
      </c>
      <c r="L57" s="191"/>
      <c r="M57" s="189"/>
    </row>
    <row r="58" spans="1:13">
      <c r="A58" s="176" t="s">
        <v>56</v>
      </c>
      <c r="B58" s="183"/>
      <c r="C58" s="183"/>
      <c r="D58" s="195">
        <v>6</v>
      </c>
      <c r="E58" s="195">
        <v>9</v>
      </c>
      <c r="F58" s="182">
        <v>1000</v>
      </c>
      <c r="G58" s="178" t="str">
        <f>+VLOOKUP(F58,Participants!$A$1:$F$1501,2,FALSE)</f>
        <v>Amber Kuss</v>
      </c>
      <c r="H58" s="178" t="str">
        <f>+VLOOKUP(F58,Participants!$A$1:$F$1501,4,FALSE)</f>
        <v>GAB</v>
      </c>
      <c r="I58" s="178" t="str">
        <f>+VLOOKUP(F58,Participants!$A$1:$F$1501,5,FALSE)</f>
        <v>F</v>
      </c>
      <c r="J58" s="178">
        <f>+VLOOKUP(F58,Participants!$A$1:$F$1501,3,FALSE)</f>
        <v>6</v>
      </c>
      <c r="K58" s="178" t="str">
        <f>+VLOOKUP(F58,Participants!$A$1:$G$1501,7,FALSE)</f>
        <v>JV GIRLS</v>
      </c>
      <c r="L58" s="191"/>
      <c r="M58" s="189"/>
    </row>
    <row r="59" spans="1:13">
      <c r="A59" s="176" t="s">
        <v>56</v>
      </c>
      <c r="B59" s="173"/>
      <c r="C59" s="173"/>
      <c r="D59" s="169">
        <v>5</v>
      </c>
      <c r="E59" s="169">
        <v>9</v>
      </c>
      <c r="F59" s="174">
        <v>663</v>
      </c>
      <c r="G59" s="178" t="str">
        <f>+VLOOKUP(F59,Participants!$A$1:$F$1501,2,FALSE)</f>
        <v>Emerson Dorfner</v>
      </c>
      <c r="H59" s="178" t="str">
        <f>+VLOOKUP(F59,Participants!$A$1:$F$1501,4,FALSE)</f>
        <v>SYL</v>
      </c>
      <c r="I59" s="178" t="str">
        <f>+VLOOKUP(F59,Participants!$A$1:$F$1501,5,FALSE)</f>
        <v>F</v>
      </c>
      <c r="J59" s="178">
        <f>+VLOOKUP(F59,Participants!$A$1:$F$1501,3,FALSE)</f>
        <v>6</v>
      </c>
      <c r="K59" s="178" t="str">
        <f>+VLOOKUP(F59,Participants!$A$1:$G$1501,7,FALSE)</f>
        <v>JV GIRLS</v>
      </c>
      <c r="L59" s="190"/>
      <c r="M59" s="189"/>
    </row>
    <row r="60" spans="1:13">
      <c r="A60" s="176" t="s">
        <v>56</v>
      </c>
      <c r="B60" s="183"/>
      <c r="C60" s="183"/>
      <c r="D60" s="195">
        <v>5</v>
      </c>
      <c r="E60" s="195">
        <v>9</v>
      </c>
      <c r="F60" s="182">
        <v>999</v>
      </c>
      <c r="G60" s="178" t="str">
        <f>+VLOOKUP(F60,Participants!$A$1:$F$1501,2,FALSE)</f>
        <v>Alexandra Santelli</v>
      </c>
      <c r="H60" s="178" t="str">
        <f>+VLOOKUP(F60,Participants!$A$1:$F$1501,4,FALSE)</f>
        <v>GAB</v>
      </c>
      <c r="I60" s="178" t="str">
        <f>+VLOOKUP(F60,Participants!$A$1:$F$1501,5,FALSE)</f>
        <v>F</v>
      </c>
      <c r="J60" s="178">
        <f>+VLOOKUP(F60,Participants!$A$1:$F$1501,3,FALSE)</f>
        <v>6</v>
      </c>
      <c r="K60" s="178" t="str">
        <f>+VLOOKUP(F60,Participants!$A$1:$G$1501,7,FALSE)</f>
        <v>JV GIRLS</v>
      </c>
      <c r="L60" s="191"/>
      <c r="M60" s="189"/>
    </row>
    <row r="61" spans="1:13">
      <c r="A61" s="176" t="s">
        <v>56</v>
      </c>
      <c r="B61" s="182"/>
      <c r="C61" s="182"/>
      <c r="D61" s="196">
        <v>5</v>
      </c>
      <c r="E61" s="196">
        <v>7</v>
      </c>
      <c r="F61" s="182">
        <v>1012</v>
      </c>
      <c r="G61" s="178" t="str">
        <f>+VLOOKUP(F61,Participants!$A$1:$F$1501,2,FALSE)</f>
        <v>Kerrigan Mangan</v>
      </c>
      <c r="H61" s="178" t="str">
        <f>+VLOOKUP(F61,Participants!$A$1:$F$1501,4,FALSE)</f>
        <v>GAB</v>
      </c>
      <c r="I61" s="178" t="str">
        <f>+VLOOKUP(F61,Participants!$A$1:$F$1501,5,FALSE)</f>
        <v>F</v>
      </c>
      <c r="J61" s="178">
        <f>+VLOOKUP(F61,Participants!$A$1:$F$1501,3,FALSE)</f>
        <v>6</v>
      </c>
      <c r="K61" s="178" t="str">
        <f>+VLOOKUP(F61,Participants!$A$1:$G$1501,7,FALSE)</f>
        <v>JV GIRLS</v>
      </c>
      <c r="L61" s="191"/>
      <c r="M61" s="189"/>
    </row>
    <row r="62" spans="1:13">
      <c r="A62" s="176" t="s">
        <v>56</v>
      </c>
      <c r="B62" s="183"/>
      <c r="C62" s="183"/>
      <c r="D62" s="195">
        <v>12</v>
      </c>
      <c r="E62" s="195">
        <v>8</v>
      </c>
      <c r="F62" s="182">
        <v>209</v>
      </c>
      <c r="G62" s="178" t="str">
        <f>+VLOOKUP(F62,Participants!$A$1:$F$1501,2,FALSE)</f>
        <v>Bradley Gompers</v>
      </c>
      <c r="H62" s="178" t="str">
        <f>+VLOOKUP(F62,Participants!$A$1:$F$1501,4,FALSE)</f>
        <v>STL</v>
      </c>
      <c r="I62" s="178" t="str">
        <f>+VLOOKUP(F62,Participants!$A$1:$F$1501,5,FALSE)</f>
        <v>M</v>
      </c>
      <c r="J62" s="178">
        <f>+VLOOKUP(F62,Participants!$A$1:$F$1501,3,FALSE)</f>
        <v>5</v>
      </c>
      <c r="K62" s="178" t="str">
        <f>+VLOOKUP(F62,Participants!$A$1:$G$1501,7,FALSE)</f>
        <v>JV BOYS</v>
      </c>
      <c r="L62" s="191">
        <v>1</v>
      </c>
      <c r="M62" s="189">
        <v>10</v>
      </c>
    </row>
    <row r="63" spans="1:13">
      <c r="A63" s="176" t="s">
        <v>56</v>
      </c>
      <c r="B63" s="174"/>
      <c r="C63" s="174"/>
      <c r="D63" s="170">
        <v>12</v>
      </c>
      <c r="E63" s="170">
        <v>4</v>
      </c>
      <c r="F63" s="174">
        <v>667</v>
      </c>
      <c r="G63" s="178" t="str">
        <f>+VLOOKUP(F63,Participants!$A$1:$F$1501,2,FALSE)</f>
        <v>Forrest Betz</v>
      </c>
      <c r="H63" s="178" t="str">
        <f>+VLOOKUP(F63,Participants!$A$1:$F$1501,4,FALSE)</f>
        <v>SYL</v>
      </c>
      <c r="I63" s="178" t="str">
        <f>+VLOOKUP(F63,Participants!$A$1:$F$1501,5,FALSE)</f>
        <v>M</v>
      </c>
      <c r="J63" s="178">
        <f>+VLOOKUP(F63,Participants!$A$1:$F$1501,3,FALSE)</f>
        <v>6</v>
      </c>
      <c r="K63" s="178" t="str">
        <f>+VLOOKUP(F63,Participants!$A$1:$G$1501,7,FALSE)</f>
        <v>JV BOYS</v>
      </c>
      <c r="L63" s="190">
        <v>2</v>
      </c>
      <c r="M63" s="189">
        <v>8</v>
      </c>
    </row>
    <row r="64" spans="1:13">
      <c r="A64" s="176" t="s">
        <v>56</v>
      </c>
      <c r="B64" s="183"/>
      <c r="C64" s="183"/>
      <c r="D64" s="195">
        <v>11</v>
      </c>
      <c r="E64" s="195">
        <v>8</v>
      </c>
      <c r="F64" s="182">
        <v>818</v>
      </c>
      <c r="G64" s="178" t="str">
        <f>+VLOOKUP(F64,Participants!$A$1:$F$1501,2,FALSE)</f>
        <v>Christian Lewand</v>
      </c>
      <c r="H64" s="178" t="str">
        <f>+VLOOKUP(F64,Participants!$A$1:$F$1501,4,FALSE)</f>
        <v>SRT</v>
      </c>
      <c r="I64" s="178" t="str">
        <f>+VLOOKUP(F64,Participants!$A$1:$F$1501,5,FALSE)</f>
        <v>M</v>
      </c>
      <c r="J64" s="178">
        <f>+VLOOKUP(F64,Participants!$A$1:$F$1501,3,FALSE)</f>
        <v>6</v>
      </c>
      <c r="K64" s="178" t="str">
        <f>+VLOOKUP(F64,Participants!$A$1:$G$1501,7,FALSE)</f>
        <v>JV BOYS</v>
      </c>
      <c r="L64" s="191">
        <v>3</v>
      </c>
      <c r="M64" s="189">
        <v>6</v>
      </c>
    </row>
    <row r="65" spans="1:13">
      <c r="A65" s="176" t="s">
        <v>56</v>
      </c>
      <c r="B65" s="183"/>
      <c r="C65" s="183"/>
      <c r="D65" s="195">
        <v>11</v>
      </c>
      <c r="E65" s="195">
        <v>3</v>
      </c>
      <c r="F65" s="182">
        <v>666</v>
      </c>
      <c r="G65" s="178" t="str">
        <f>+VLOOKUP(F65,Participants!$A$1:$F$1501,2,FALSE)</f>
        <v>Elliot Brennan</v>
      </c>
      <c r="H65" s="178" t="str">
        <f>+VLOOKUP(F65,Participants!$A$1:$F$1501,4,FALSE)</f>
        <v>SYL</v>
      </c>
      <c r="I65" s="178" t="str">
        <f>+VLOOKUP(F65,Participants!$A$1:$F$1501,5,FALSE)</f>
        <v>M</v>
      </c>
      <c r="J65" s="178">
        <f>+VLOOKUP(F65,Participants!$A$1:$F$1501,3,FALSE)</f>
        <v>6</v>
      </c>
      <c r="K65" s="178" t="str">
        <f>+VLOOKUP(F65,Participants!$A$1:$G$1501,7,FALSE)</f>
        <v>JV BOYS</v>
      </c>
      <c r="L65" s="191">
        <v>4</v>
      </c>
      <c r="M65" s="189">
        <v>5</v>
      </c>
    </row>
    <row r="66" spans="1:13">
      <c r="A66" s="176" t="s">
        <v>56</v>
      </c>
      <c r="B66" s="183"/>
      <c r="C66" s="183"/>
      <c r="D66" s="195">
        <v>11</v>
      </c>
      <c r="E66" s="195">
        <v>1</v>
      </c>
      <c r="F66" s="182">
        <v>194</v>
      </c>
      <c r="G66" s="178" t="str">
        <f>+VLOOKUP(F66,Participants!$A$1:$F$1501,2,FALSE)</f>
        <v>Clancy Orie</v>
      </c>
      <c r="H66" s="178" t="str">
        <f>+VLOOKUP(F66,Participants!$A$1:$F$1501,4,FALSE)</f>
        <v>STL</v>
      </c>
      <c r="I66" s="178" t="str">
        <f>+VLOOKUP(F66,Participants!$A$1:$F$1501,5,FALSE)</f>
        <v>F</v>
      </c>
      <c r="J66" s="178">
        <f>+VLOOKUP(F66,Participants!$A$1:$F$1501,3,FALSE)</f>
        <v>5</v>
      </c>
      <c r="K66" s="178" t="str">
        <f>+VLOOKUP(F66,Participants!$A$1:$G$1501,7,FALSE)</f>
        <v>JV BOYS</v>
      </c>
      <c r="L66" s="191">
        <v>5</v>
      </c>
      <c r="M66" s="189">
        <v>4</v>
      </c>
    </row>
    <row r="67" spans="1:13">
      <c r="A67" s="176" t="s">
        <v>56</v>
      </c>
      <c r="B67" s="183"/>
      <c r="C67" s="183"/>
      <c r="D67" s="195">
        <v>11</v>
      </c>
      <c r="E67" s="195">
        <v>0</v>
      </c>
      <c r="F67" s="182">
        <v>667</v>
      </c>
      <c r="G67" s="178" t="str">
        <f>+VLOOKUP(F67,Participants!$A$1:$F$1501,2,FALSE)</f>
        <v>Forrest Betz</v>
      </c>
      <c r="H67" s="178" t="str">
        <f>+VLOOKUP(F67,Participants!$A$1:$F$1501,4,FALSE)</f>
        <v>SYL</v>
      </c>
      <c r="I67" s="178" t="str">
        <f>+VLOOKUP(F67,Participants!$A$1:$F$1501,5,FALSE)</f>
        <v>M</v>
      </c>
      <c r="J67" s="178">
        <f>+VLOOKUP(F67,Participants!$A$1:$F$1501,3,FALSE)</f>
        <v>6</v>
      </c>
      <c r="K67" s="178" t="str">
        <f>+VLOOKUP(F67,Participants!$A$1:$G$1501,7,FALSE)</f>
        <v>JV BOYS</v>
      </c>
      <c r="L67" s="191">
        <v>6</v>
      </c>
      <c r="M67" s="189">
        <v>3</v>
      </c>
    </row>
    <row r="68" spans="1:13">
      <c r="A68" s="176" t="s">
        <v>56</v>
      </c>
      <c r="B68" s="183"/>
      <c r="C68" s="183"/>
      <c r="D68" s="195">
        <v>10</v>
      </c>
      <c r="E68" s="195">
        <v>7</v>
      </c>
      <c r="F68" s="182">
        <v>211</v>
      </c>
      <c r="G68" s="178" t="str">
        <f>+VLOOKUP(F68,Participants!$A$1:$F$1501,2,FALSE)</f>
        <v>Brenden McCarthy</v>
      </c>
      <c r="H68" s="178" t="str">
        <f>+VLOOKUP(F68,Participants!$A$1:$F$1501,4,FALSE)</f>
        <v>STL</v>
      </c>
      <c r="I68" s="178" t="str">
        <f>+VLOOKUP(F68,Participants!$A$1:$F$1501,5,FALSE)</f>
        <v>M</v>
      </c>
      <c r="J68" s="178">
        <f>+VLOOKUP(F68,Participants!$A$1:$F$1501,3,FALSE)</f>
        <v>5</v>
      </c>
      <c r="K68" s="178" t="str">
        <f>+VLOOKUP(F68,Participants!$A$1:$G$1501,7,FALSE)</f>
        <v>JV BOYS</v>
      </c>
      <c r="L68" s="191">
        <v>7</v>
      </c>
      <c r="M68" s="189">
        <v>2</v>
      </c>
    </row>
    <row r="69" spans="1:13">
      <c r="A69" s="176" t="s">
        <v>56</v>
      </c>
      <c r="B69" s="183"/>
      <c r="C69" s="183"/>
      <c r="D69" s="195">
        <v>10</v>
      </c>
      <c r="E69" s="195">
        <v>2</v>
      </c>
      <c r="F69" s="182">
        <v>998</v>
      </c>
      <c r="G69" s="178" t="str">
        <f>+VLOOKUP(F69,Participants!$A$1:$F$1501,2,FALSE)</f>
        <v>Zachary  Horvath</v>
      </c>
      <c r="H69" s="178" t="str">
        <f>+VLOOKUP(F69,Participants!$A$1:$F$1501,4,FALSE)</f>
        <v>GAB</v>
      </c>
      <c r="I69" s="178" t="str">
        <f>+VLOOKUP(F69,Participants!$A$1:$F$1501,5,FALSE)</f>
        <v>M</v>
      </c>
      <c r="J69" s="178">
        <f>+VLOOKUP(F69,Participants!$A$1:$F$1501,3,FALSE)</f>
        <v>5</v>
      </c>
      <c r="K69" s="178" t="str">
        <f>+VLOOKUP(F69,Participants!$A$1:$G$1501,7,FALSE)</f>
        <v>JV BOYS</v>
      </c>
      <c r="L69" s="191">
        <v>8</v>
      </c>
      <c r="M69" s="189">
        <v>1</v>
      </c>
    </row>
    <row r="70" spans="1:13">
      <c r="A70" s="176" t="s">
        <v>56</v>
      </c>
      <c r="B70" s="183"/>
      <c r="C70" s="183"/>
      <c r="D70" s="195">
        <v>9</v>
      </c>
      <c r="E70" s="195">
        <v>11</v>
      </c>
      <c r="F70" s="182">
        <v>218</v>
      </c>
      <c r="G70" s="178" t="str">
        <f>+VLOOKUP(F70,Participants!$A$1:$F$1501,2,FALSE)</f>
        <v>Hunter Maher</v>
      </c>
      <c r="H70" s="178" t="str">
        <f>+VLOOKUP(F70,Participants!$A$1:$F$1501,4,FALSE)</f>
        <v>STL</v>
      </c>
      <c r="I70" s="178" t="str">
        <f>+VLOOKUP(F70,Participants!$A$1:$F$1501,5,FALSE)</f>
        <v>M</v>
      </c>
      <c r="J70" s="178">
        <f>+VLOOKUP(F70,Participants!$A$1:$F$1501,3,FALSE)</f>
        <v>6</v>
      </c>
      <c r="K70" s="178" t="str">
        <f>+VLOOKUP(F70,Participants!$A$1:$G$1501,7,FALSE)</f>
        <v>JV BOYS</v>
      </c>
      <c r="L70" s="191"/>
      <c r="M70" s="189"/>
    </row>
    <row r="71" spans="1:13">
      <c r="A71" s="176" t="s">
        <v>56</v>
      </c>
      <c r="B71" s="183"/>
      <c r="C71" s="183"/>
      <c r="D71" s="195">
        <v>9</v>
      </c>
      <c r="E71" s="195">
        <v>2</v>
      </c>
      <c r="F71" s="182">
        <v>817</v>
      </c>
      <c r="G71" s="178" t="str">
        <f>+VLOOKUP(F71,Participants!$A$1:$F$1501,2,FALSE)</f>
        <v>Anthony Mariano</v>
      </c>
      <c r="H71" s="178" t="str">
        <f>+VLOOKUP(F71,Participants!$A$1:$F$1501,4,FALSE)</f>
        <v>SRT</v>
      </c>
      <c r="I71" s="178" t="str">
        <f>+VLOOKUP(F71,Participants!$A$1:$F$1501,5,FALSE)</f>
        <v>M</v>
      </c>
      <c r="J71" s="178">
        <f>+VLOOKUP(F71,Participants!$A$1:$F$1501,3,FALSE)</f>
        <v>6</v>
      </c>
      <c r="K71" s="178" t="str">
        <f>+VLOOKUP(F71,Participants!$A$1:$G$1501,7,FALSE)</f>
        <v>JV BOYS</v>
      </c>
      <c r="L71" s="191"/>
      <c r="M71" s="189"/>
    </row>
    <row r="72" spans="1:13">
      <c r="A72" s="176" t="s">
        <v>56</v>
      </c>
      <c r="B72" s="183"/>
      <c r="C72" s="183"/>
      <c r="D72" s="195">
        <v>9</v>
      </c>
      <c r="E72" s="195">
        <v>1</v>
      </c>
      <c r="F72" s="182">
        <v>395</v>
      </c>
      <c r="G72" s="178" t="str">
        <f>+VLOOKUP(F72,Participants!$A$1:$F$1501,2,FALSE)</f>
        <v>Colton Danihel</v>
      </c>
      <c r="H72" s="178" t="str">
        <f>+VLOOKUP(F72,Participants!$A$1:$F$1501,4,FALSE)</f>
        <v>PHL</v>
      </c>
      <c r="I72" s="178" t="str">
        <f>+VLOOKUP(F72,Participants!$A$1:$F$1501,5,FALSE)</f>
        <v>M</v>
      </c>
      <c r="J72" s="178">
        <f>+VLOOKUP(F72,Participants!$A$1:$F$1501,3,FALSE)</f>
        <v>5</v>
      </c>
      <c r="K72" s="178" t="str">
        <f>+VLOOKUP(F72,Participants!$A$1:$G$1501,7,FALSE)</f>
        <v>JV BOYS</v>
      </c>
      <c r="L72" s="191"/>
      <c r="M72" s="189"/>
    </row>
    <row r="73" spans="1:13">
      <c r="A73" s="176" t="s">
        <v>56</v>
      </c>
      <c r="B73" s="174"/>
      <c r="C73" s="174"/>
      <c r="D73" s="170">
        <v>8</v>
      </c>
      <c r="E73" s="170">
        <v>7</v>
      </c>
      <c r="F73" s="174">
        <v>124</v>
      </c>
      <c r="G73" s="178" t="str">
        <f>+VLOOKUP(F73,Participants!$A$1:$F$1501,2,FALSE)</f>
        <v>Luke Bryner</v>
      </c>
      <c r="H73" s="178" t="str">
        <f>+VLOOKUP(F73,Participants!$A$1:$F$1501,4,FALSE)</f>
        <v>JFK</v>
      </c>
      <c r="I73" s="178" t="str">
        <f>+VLOOKUP(F73,Participants!$A$1:$F$1501,5,FALSE)</f>
        <v>M</v>
      </c>
      <c r="J73" s="178">
        <f>+VLOOKUP(F73,Participants!$A$1:$F$1501,3,FALSE)</f>
        <v>5</v>
      </c>
      <c r="K73" s="178" t="str">
        <f>+VLOOKUP(F73,Participants!$A$1:$G$1501,7,FALSE)</f>
        <v>JV BOYS</v>
      </c>
      <c r="L73" s="191"/>
      <c r="M73" s="189"/>
    </row>
    <row r="74" spans="1:13">
      <c r="A74" s="176" t="s">
        <v>56</v>
      </c>
      <c r="B74" s="183"/>
      <c r="C74" s="183"/>
      <c r="D74" s="195">
        <v>8</v>
      </c>
      <c r="E74" s="195">
        <v>7</v>
      </c>
      <c r="F74" s="182">
        <v>400</v>
      </c>
      <c r="G74" s="178" t="str">
        <f>+VLOOKUP(F74,Participants!$A$1:$F$1501,2,FALSE)</f>
        <v>Will Stickman</v>
      </c>
      <c r="H74" s="178" t="str">
        <f>+VLOOKUP(F74,Participants!$A$1:$F$1501,4,FALSE)</f>
        <v>PHL</v>
      </c>
      <c r="I74" s="178" t="str">
        <f>+VLOOKUP(F74,Participants!$A$1:$F$1501,5,FALSE)</f>
        <v>M</v>
      </c>
      <c r="J74" s="178">
        <f>+VLOOKUP(F74,Participants!$A$1:$F$1501,3,FALSE)</f>
        <v>6</v>
      </c>
      <c r="K74" s="178" t="str">
        <f>+VLOOKUP(F74,Participants!$A$1:$G$1501,7,FALSE)</f>
        <v>JV BOYS</v>
      </c>
      <c r="L74" s="191"/>
      <c r="M74" s="189"/>
    </row>
    <row r="75" spans="1:13">
      <c r="A75" s="176" t="s">
        <v>56</v>
      </c>
      <c r="B75" s="174"/>
      <c r="C75" s="174"/>
      <c r="D75" s="170">
        <v>8</v>
      </c>
      <c r="E75" s="170">
        <v>2</v>
      </c>
      <c r="F75" s="174">
        <v>207</v>
      </c>
      <c r="G75" s="178" t="str">
        <f>+VLOOKUP(F75,Participants!$A$1:$F$1501,2,FALSE)</f>
        <v>Anthony Amarose</v>
      </c>
      <c r="H75" s="178" t="str">
        <f>+VLOOKUP(F75,Participants!$A$1:$F$1501,4,FALSE)</f>
        <v>STL</v>
      </c>
      <c r="I75" s="178" t="str">
        <f>+VLOOKUP(F75,Participants!$A$1:$F$1501,5,FALSE)</f>
        <v>M</v>
      </c>
      <c r="J75" s="178">
        <f>+VLOOKUP(F75,Participants!$A$1:$F$1501,3,FALSE)</f>
        <v>5</v>
      </c>
      <c r="K75" s="178" t="str">
        <f>+VLOOKUP(F75,Participants!$A$1:$G$1501,7,FALSE)</f>
        <v>JV BOYS</v>
      </c>
      <c r="L75" s="190"/>
      <c r="M75" s="189"/>
    </row>
    <row r="76" spans="1:13">
      <c r="A76" s="176" t="s">
        <v>56</v>
      </c>
      <c r="B76" s="183"/>
      <c r="C76" s="183"/>
      <c r="D76" s="195">
        <v>8</v>
      </c>
      <c r="E76" s="195">
        <v>0</v>
      </c>
      <c r="F76" s="182">
        <v>208</v>
      </c>
      <c r="G76" s="178" t="str">
        <f>+VLOOKUP(F76,Participants!$A$1:$F$1501,2,FALSE)</f>
        <v>Austin Hruby</v>
      </c>
      <c r="H76" s="178" t="str">
        <f>+VLOOKUP(F76,Participants!$A$1:$F$1501,4,FALSE)</f>
        <v>STL</v>
      </c>
      <c r="I76" s="178" t="str">
        <f>+VLOOKUP(F76,Participants!$A$1:$F$1501,5,FALSE)</f>
        <v>M</v>
      </c>
      <c r="J76" s="178">
        <f>+VLOOKUP(F76,Participants!$A$1:$F$1501,3,FALSE)</f>
        <v>5</v>
      </c>
      <c r="K76" s="178" t="str">
        <f>+VLOOKUP(F76,Participants!$A$1:$G$1501,7,FALSE)</f>
        <v>JV BOYS</v>
      </c>
      <c r="L76" s="191"/>
      <c r="M76" s="189"/>
    </row>
    <row r="77" spans="1:13">
      <c r="A77" s="176" t="s">
        <v>56</v>
      </c>
      <c r="B77" s="183"/>
      <c r="C77" s="183"/>
      <c r="D77" s="195">
        <v>7</v>
      </c>
      <c r="E77" s="195">
        <v>9</v>
      </c>
      <c r="F77" s="182">
        <v>501</v>
      </c>
      <c r="G77" s="178" t="str">
        <f>+VLOOKUP(F77,Participants!$A$1:$F$1501,2,FALSE)</f>
        <v>Eli Smith</v>
      </c>
      <c r="H77" s="178" t="str">
        <f>+VLOOKUP(F77,Participants!$A$1:$F$1501,4,FALSE)</f>
        <v>ANN</v>
      </c>
      <c r="I77" s="178" t="str">
        <f>+VLOOKUP(F77,Participants!$A$1:$F$1501,5,FALSE)</f>
        <v>M</v>
      </c>
      <c r="J77" s="178">
        <f>+VLOOKUP(F77,Participants!$A$1:$F$1501,3,FALSE)</f>
        <v>6</v>
      </c>
      <c r="K77" s="178" t="str">
        <f>+VLOOKUP(F77,Participants!$A$1:$G$1501,7,FALSE)</f>
        <v>JV BOYS</v>
      </c>
      <c r="L77" s="191"/>
      <c r="M77" s="189"/>
    </row>
    <row r="78" spans="1:13">
      <c r="A78" s="176" t="s">
        <v>56</v>
      </c>
      <c r="B78" s="183"/>
      <c r="C78" s="183"/>
      <c r="D78" s="195">
        <v>7</v>
      </c>
      <c r="E78" s="195">
        <v>4</v>
      </c>
      <c r="F78" s="182">
        <v>396</v>
      </c>
      <c r="G78" s="178" t="str">
        <f>+VLOOKUP(F78,Participants!$A$1:$F$1501,2,FALSE)</f>
        <v>Everett Sargent</v>
      </c>
      <c r="H78" s="178" t="str">
        <f>+VLOOKUP(F78,Participants!$A$1:$F$1501,4,FALSE)</f>
        <v>PHL</v>
      </c>
      <c r="I78" s="178" t="str">
        <f>+VLOOKUP(F78,Participants!$A$1:$F$1501,5,FALSE)</f>
        <v>M</v>
      </c>
      <c r="J78" s="178">
        <f>+VLOOKUP(F78,Participants!$A$1:$F$1501,3,FALSE)</f>
        <v>5</v>
      </c>
      <c r="K78" s="178" t="str">
        <f>+VLOOKUP(F78,Participants!$A$1:$G$1501,7,FALSE)</f>
        <v>JV BOYS</v>
      </c>
      <c r="L78" s="191"/>
      <c r="M78" s="189"/>
    </row>
    <row r="79" spans="1:13">
      <c r="A79" s="176" t="s">
        <v>56</v>
      </c>
      <c r="B79" s="174"/>
      <c r="C79" s="174"/>
      <c r="D79" s="170">
        <v>6</v>
      </c>
      <c r="E79" s="170">
        <v>9</v>
      </c>
      <c r="F79" s="174">
        <v>212</v>
      </c>
      <c r="G79" s="178" t="str">
        <f>+VLOOKUP(F79,Participants!$A$1:$F$1501,2,FALSE)</f>
        <v>Bryce Samson</v>
      </c>
      <c r="H79" s="178" t="str">
        <f>+VLOOKUP(F79,Participants!$A$1:$F$1501,4,FALSE)</f>
        <v>STL</v>
      </c>
      <c r="I79" s="178" t="str">
        <f>+VLOOKUP(F79,Participants!$A$1:$F$1501,5,FALSE)</f>
        <v>M</v>
      </c>
      <c r="J79" s="178">
        <f>+VLOOKUP(F79,Participants!$A$1:$F$1501,3,FALSE)</f>
        <v>5</v>
      </c>
      <c r="K79" s="178" t="str">
        <f>+VLOOKUP(F79,Participants!$A$1:$G$1501,7,FALSE)</f>
        <v>JV BOYS</v>
      </c>
      <c r="L79" s="191"/>
      <c r="M79" s="189"/>
    </row>
    <row r="80" spans="1:13">
      <c r="A80" s="176" t="s">
        <v>56</v>
      </c>
      <c r="B80" s="183"/>
      <c r="C80" s="183"/>
      <c r="D80" s="195">
        <v>6</v>
      </c>
      <c r="E80" s="195">
        <v>9</v>
      </c>
      <c r="F80" s="182">
        <v>994</v>
      </c>
      <c r="G80" s="178" t="str">
        <f>+VLOOKUP(F80,Participants!$A$1:$F$1501,2,FALSE)</f>
        <v>Rupert Erik</v>
      </c>
      <c r="H80" s="178" t="str">
        <f>+VLOOKUP(F80,Participants!$A$1:$F$1501,4,FALSE)</f>
        <v>GAB</v>
      </c>
      <c r="I80" s="178" t="str">
        <f>+VLOOKUP(F80,Participants!$A$1:$F$1501,5,FALSE)</f>
        <v>M</v>
      </c>
      <c r="J80" s="178">
        <f>+VLOOKUP(F80,Participants!$A$1:$F$1501,3,FALSE)</f>
        <v>5</v>
      </c>
      <c r="K80" s="178" t="str">
        <f>+VLOOKUP(F80,Participants!$A$1:$G$1501,7,FALSE)</f>
        <v>JV BOYS</v>
      </c>
      <c r="L80" s="191"/>
      <c r="M80" s="189"/>
    </row>
    <row r="81" spans="1:13">
      <c r="A81" s="176" t="s">
        <v>56</v>
      </c>
      <c r="B81" s="183"/>
      <c r="C81" s="183"/>
      <c r="D81" s="195">
        <v>6</v>
      </c>
      <c r="E81" s="195">
        <v>6</v>
      </c>
      <c r="F81" s="182">
        <v>665</v>
      </c>
      <c r="G81" s="178" t="str">
        <f>+VLOOKUP(F81,Participants!$A$1:$F$1501,2,FALSE)</f>
        <v>Christopher Kirchner</v>
      </c>
      <c r="H81" s="178" t="str">
        <f>+VLOOKUP(F81,Participants!$A$1:$F$1501,4,FALSE)</f>
        <v>SYL</v>
      </c>
      <c r="I81" s="178" t="str">
        <f>+VLOOKUP(F81,Participants!$A$1:$F$1501,5,FALSE)</f>
        <v>M</v>
      </c>
      <c r="J81" s="178">
        <f>+VLOOKUP(F81,Participants!$A$1:$F$1501,3,FALSE)</f>
        <v>6</v>
      </c>
      <c r="K81" s="178" t="str">
        <f>+VLOOKUP(F81,Participants!$A$1:$G$1501,7,FALSE)</f>
        <v>JV BOYS</v>
      </c>
      <c r="L81" s="191"/>
      <c r="M81" s="189"/>
    </row>
    <row r="82" spans="1:13">
      <c r="A82" s="176" t="s">
        <v>56</v>
      </c>
      <c r="B82" s="183"/>
      <c r="C82" s="183"/>
      <c r="D82" s="195">
        <v>6</v>
      </c>
      <c r="E82" s="195">
        <v>2</v>
      </c>
      <c r="F82" s="182">
        <v>500</v>
      </c>
      <c r="G82" s="178" t="str">
        <f>+VLOOKUP(F82,Participants!$A$1:$F$1501,2,FALSE)</f>
        <v>Aiden Yochum</v>
      </c>
      <c r="H82" s="178" t="str">
        <f>+VLOOKUP(F82,Participants!$A$1:$F$1501,4,FALSE)</f>
        <v>ANN</v>
      </c>
      <c r="I82" s="178" t="str">
        <f>+VLOOKUP(F82,Participants!$A$1:$F$1501,5,FALSE)</f>
        <v>M</v>
      </c>
      <c r="J82" s="178">
        <f>+VLOOKUP(F82,Participants!$A$1:$F$1501,3,FALSE)</f>
        <v>6</v>
      </c>
      <c r="K82" s="178" t="str">
        <f>+VLOOKUP(F82,Participants!$A$1:$G$1501,7,FALSE)</f>
        <v>JV BOYS</v>
      </c>
      <c r="L82" s="191"/>
      <c r="M82" s="189"/>
    </row>
    <row r="83" spans="1:13">
      <c r="A83" s="176" t="s">
        <v>56</v>
      </c>
      <c r="B83" s="183"/>
      <c r="C83" s="183"/>
      <c r="D83" s="195">
        <v>5</v>
      </c>
      <c r="E83" s="195">
        <v>0</v>
      </c>
      <c r="F83" s="182">
        <v>125</v>
      </c>
      <c r="G83" s="178" t="str">
        <f>+VLOOKUP(F83,Participants!$A$1:$F$1501,2,FALSE)</f>
        <v>Trevor Swanson</v>
      </c>
      <c r="H83" s="178" t="str">
        <f>+VLOOKUP(F83,Participants!$A$1:$F$1501,4,FALSE)</f>
        <v>JFK</v>
      </c>
      <c r="I83" s="178" t="str">
        <f>+VLOOKUP(F83,Participants!$A$1:$F$1501,5,FALSE)</f>
        <v>M</v>
      </c>
      <c r="J83" s="178">
        <f>+VLOOKUP(F83,Participants!$A$1:$F$1501,3,FALSE)</f>
        <v>5</v>
      </c>
      <c r="K83" s="178" t="str">
        <f>+VLOOKUP(F83,Participants!$A$1:$G$1501,7,FALSE)</f>
        <v>JV BOYS</v>
      </c>
      <c r="L83" s="191"/>
      <c r="M83" s="189"/>
    </row>
    <row r="84" spans="1:13">
      <c r="A84" s="176" t="s">
        <v>56</v>
      </c>
      <c r="B84" s="174"/>
      <c r="C84" s="174"/>
      <c r="D84" s="170">
        <v>10</v>
      </c>
      <c r="E84" s="170">
        <v>0</v>
      </c>
      <c r="F84" s="174">
        <v>647</v>
      </c>
      <c r="G84" s="178" t="str">
        <f>+VLOOKUP(F84,Participants!$A$1:$F$1501,2,FALSE)</f>
        <v>Shannon Sawyer</v>
      </c>
      <c r="H84" s="178" t="str">
        <f>+VLOOKUP(F84,Participants!$A$1:$F$1501,4,FALSE)</f>
        <v>SYL</v>
      </c>
      <c r="I84" s="178" t="str">
        <f>+VLOOKUP(F84,Participants!$A$1:$F$1501,5,FALSE)</f>
        <v>F</v>
      </c>
      <c r="J84" s="178">
        <f>+VLOOKUP(F84,Participants!$A$1:$F$1501,3,FALSE)</f>
        <v>2</v>
      </c>
      <c r="K84" s="178" t="str">
        <f>+VLOOKUP(F84,Participants!$A$1:$G$1501,7,FALSE)</f>
        <v>DEV GIRLS</v>
      </c>
      <c r="L84" s="190">
        <v>1</v>
      </c>
      <c r="M84" s="189">
        <v>10</v>
      </c>
    </row>
    <row r="85" spans="1:13">
      <c r="A85" s="176" t="s">
        <v>56</v>
      </c>
      <c r="B85" s="183"/>
      <c r="C85" s="183"/>
      <c r="D85" s="195">
        <v>9</v>
      </c>
      <c r="E85" s="195">
        <v>0</v>
      </c>
      <c r="F85" s="182">
        <v>109</v>
      </c>
      <c r="G85" s="178" t="str">
        <f>+VLOOKUP(F85,Participants!$A$1:$F$1501,2,FALSE)</f>
        <v>Kamari Behrens</v>
      </c>
      <c r="H85" s="178" t="str">
        <f>+VLOOKUP(F85,Participants!$A$1:$F$1501,4,FALSE)</f>
        <v>JFK</v>
      </c>
      <c r="I85" s="178" t="str">
        <f>+VLOOKUP(F85,Participants!$A$1:$F$1501,5,FALSE)</f>
        <v>F</v>
      </c>
      <c r="J85" s="178">
        <f>+VLOOKUP(F85,Participants!$A$1:$F$1501,3,FALSE)</f>
        <v>4</v>
      </c>
      <c r="K85" s="178" t="str">
        <f>+VLOOKUP(F85,Participants!$A$1:$G$1501,7,FALSE)</f>
        <v>DEV GIRLS</v>
      </c>
      <c r="L85" s="191">
        <v>2</v>
      </c>
      <c r="M85" s="189">
        <v>8</v>
      </c>
    </row>
    <row r="86" spans="1:13">
      <c r="A86" s="176" t="s">
        <v>56</v>
      </c>
      <c r="B86" s="183"/>
      <c r="C86" s="183"/>
      <c r="D86" s="195">
        <v>8</v>
      </c>
      <c r="E86" s="195">
        <v>9</v>
      </c>
      <c r="F86" s="182">
        <v>989</v>
      </c>
      <c r="G86" s="178" t="str">
        <f>+VLOOKUP(F86,Participants!$A$1:$F$1501,2,FALSE)</f>
        <v>Kathryn Raynes</v>
      </c>
      <c r="H86" s="178" t="str">
        <f>+VLOOKUP(F86,Participants!$A$1:$F$1501,4,FALSE)</f>
        <v>GAB</v>
      </c>
      <c r="I86" s="178" t="str">
        <f>+VLOOKUP(F86,Participants!$A$1:$F$1501,5,FALSE)</f>
        <v>F</v>
      </c>
      <c r="J86" s="178">
        <f>+VLOOKUP(F86,Participants!$A$1:$F$1501,3,FALSE)</f>
        <v>4</v>
      </c>
      <c r="K86" s="178" t="str">
        <f>+VLOOKUP(F86,Participants!$A$1:$G$1501,7,FALSE)</f>
        <v>DEV GIRLS</v>
      </c>
      <c r="L86" s="191">
        <v>3</v>
      </c>
      <c r="M86" s="189">
        <v>6</v>
      </c>
    </row>
    <row r="87" spans="1:13">
      <c r="A87" s="176" t="s">
        <v>56</v>
      </c>
      <c r="B87" s="174"/>
      <c r="C87" s="174"/>
      <c r="D87" s="170">
        <v>8</v>
      </c>
      <c r="E87" s="170">
        <v>6</v>
      </c>
      <c r="F87" s="174">
        <v>975</v>
      </c>
      <c r="G87" s="178" t="str">
        <f>+VLOOKUP(F87,Participants!$A$1:$F$1501,2,FALSE)</f>
        <v>Raegan Faulds</v>
      </c>
      <c r="H87" s="178" t="str">
        <f>+VLOOKUP(F87,Participants!$A$1:$F$1501,4,FALSE)</f>
        <v>GAB</v>
      </c>
      <c r="I87" s="178" t="str">
        <f>+VLOOKUP(F87,Participants!$A$1:$F$1501,5,FALSE)</f>
        <v>F</v>
      </c>
      <c r="J87" s="178">
        <f>+VLOOKUP(F87,Participants!$A$1:$F$1501,3,FALSE)</f>
        <v>3</v>
      </c>
      <c r="K87" s="178" t="str">
        <f>+VLOOKUP(F87,Participants!$A$1:$G$1501,7,FALSE)</f>
        <v>DEV GIRLS</v>
      </c>
      <c r="L87" s="191">
        <v>4</v>
      </c>
      <c r="M87" s="189">
        <v>5</v>
      </c>
    </row>
    <row r="88" spans="1:13">
      <c r="A88" s="176" t="s">
        <v>56</v>
      </c>
      <c r="B88" s="174"/>
      <c r="C88" s="174"/>
      <c r="D88" s="170">
        <v>8</v>
      </c>
      <c r="E88" s="170">
        <v>2</v>
      </c>
      <c r="F88" s="174">
        <v>156</v>
      </c>
      <c r="G88" s="178" t="str">
        <f>+VLOOKUP(F88,Participants!$A$1:$F$1501,2,FALSE)</f>
        <v>Lois Pinar</v>
      </c>
      <c r="H88" s="178" t="str">
        <f>+VLOOKUP(F88,Participants!$A$1:$F$1501,4,FALSE)</f>
        <v>STL</v>
      </c>
      <c r="I88" s="178" t="str">
        <f>+VLOOKUP(F88,Participants!$A$1:$F$1501,5,FALSE)</f>
        <v>F</v>
      </c>
      <c r="J88" s="178">
        <f>+VLOOKUP(F88,Participants!$A$1:$F$1501,3,FALSE)</f>
        <v>3</v>
      </c>
      <c r="K88" s="178" t="str">
        <f>+VLOOKUP(F88,Participants!$A$1:$G$1501,7,FALSE)</f>
        <v>DEV GIRLS</v>
      </c>
      <c r="L88" s="198">
        <v>5</v>
      </c>
      <c r="M88" s="199">
        <v>3.5</v>
      </c>
    </row>
    <row r="89" spans="1:13">
      <c r="A89" s="176" t="s">
        <v>56</v>
      </c>
      <c r="B89" s="183"/>
      <c r="C89" s="183"/>
      <c r="D89" s="195">
        <v>8</v>
      </c>
      <c r="E89" s="195">
        <v>2</v>
      </c>
      <c r="F89" s="182">
        <v>110</v>
      </c>
      <c r="G89" s="178" t="str">
        <f>+VLOOKUP(F89,Participants!$A$1:$F$1501,2,FALSE)</f>
        <v>Kiera Roddy</v>
      </c>
      <c r="H89" s="178" t="str">
        <f>+VLOOKUP(F89,Participants!$A$1:$F$1501,4,FALSE)</f>
        <v>JFK</v>
      </c>
      <c r="I89" s="178" t="str">
        <f>+VLOOKUP(F89,Participants!$A$1:$F$1501,5,FALSE)</f>
        <v>F</v>
      </c>
      <c r="J89" s="178">
        <f>+VLOOKUP(F89,Participants!$A$1:$F$1501,3,FALSE)</f>
        <v>4</v>
      </c>
      <c r="K89" s="178" t="str">
        <f>+VLOOKUP(F89,Participants!$A$1:$G$1501,7,FALSE)</f>
        <v>DEV GIRLS</v>
      </c>
      <c r="L89" s="198">
        <v>5</v>
      </c>
      <c r="M89" s="199">
        <v>3.5</v>
      </c>
    </row>
    <row r="90" spans="1:13">
      <c r="A90" s="176" t="s">
        <v>56</v>
      </c>
      <c r="B90" s="182"/>
      <c r="C90" s="182"/>
      <c r="D90" s="196">
        <v>8</v>
      </c>
      <c r="E90" s="196">
        <v>0</v>
      </c>
      <c r="F90" s="182">
        <v>151</v>
      </c>
      <c r="G90" s="178" t="str">
        <f>+VLOOKUP(F90,Participants!$A$1:$F$1501,2,FALSE)</f>
        <v>Emmelyn Spitale</v>
      </c>
      <c r="H90" s="178" t="str">
        <f>+VLOOKUP(F90,Participants!$A$1:$F$1501,4,FALSE)</f>
        <v>STL</v>
      </c>
      <c r="I90" s="178" t="str">
        <f>+VLOOKUP(F90,Participants!$A$1:$F$1501,5,FALSE)</f>
        <v>F</v>
      </c>
      <c r="J90" s="178">
        <f>+VLOOKUP(F90,Participants!$A$1:$F$1501,3,FALSE)</f>
        <v>3</v>
      </c>
      <c r="K90" s="178" t="str">
        <f>+VLOOKUP(F90,Participants!$A$1:$G$1501,7,FALSE)</f>
        <v>DEV GIRLS</v>
      </c>
      <c r="L90" s="191">
        <v>7</v>
      </c>
      <c r="M90" s="189">
        <v>2</v>
      </c>
    </row>
    <row r="91" spans="1:13">
      <c r="A91" s="176" t="s">
        <v>56</v>
      </c>
      <c r="B91" s="183"/>
      <c r="C91" s="183"/>
      <c r="D91" s="195">
        <v>7</v>
      </c>
      <c r="E91" s="195">
        <v>9</v>
      </c>
      <c r="F91" s="182">
        <v>111</v>
      </c>
      <c r="G91" s="178" t="str">
        <f>+VLOOKUP(F91,Participants!$A$1:$F$1501,2,FALSE)</f>
        <v>Micha Mariana</v>
      </c>
      <c r="H91" s="178" t="str">
        <f>+VLOOKUP(F91,Participants!$A$1:$F$1501,4,FALSE)</f>
        <v>JFK</v>
      </c>
      <c r="I91" s="178" t="str">
        <f>+VLOOKUP(F91,Participants!$A$1:$F$1501,5,FALSE)</f>
        <v>F</v>
      </c>
      <c r="J91" s="178">
        <f>+VLOOKUP(F91,Participants!$A$1:$F$1501,3,FALSE)</f>
        <v>4</v>
      </c>
      <c r="K91" s="178" t="str">
        <f>+VLOOKUP(F91,Participants!$A$1:$G$1501,7,FALSE)</f>
        <v>DEV GIRLS</v>
      </c>
      <c r="L91" s="191">
        <v>8</v>
      </c>
      <c r="M91" s="189">
        <v>1</v>
      </c>
    </row>
    <row r="92" spans="1:13">
      <c r="A92" s="176" t="s">
        <v>56</v>
      </c>
      <c r="B92" s="183"/>
      <c r="C92" s="183"/>
      <c r="D92" s="195">
        <v>7</v>
      </c>
      <c r="E92" s="195">
        <v>8</v>
      </c>
      <c r="F92" s="182">
        <v>105</v>
      </c>
      <c r="G92" s="178" t="str">
        <f>+VLOOKUP(F92,Participants!$A$1:$F$1501,2,FALSE)</f>
        <v>Morgan Ondrejko</v>
      </c>
      <c r="H92" s="178" t="str">
        <f>+VLOOKUP(F92,Participants!$A$1:$F$1501,4,FALSE)</f>
        <v>JFK</v>
      </c>
      <c r="I92" s="178" t="str">
        <f>+VLOOKUP(F92,Participants!$A$1:$F$1501,5,FALSE)</f>
        <v>F</v>
      </c>
      <c r="J92" s="178">
        <f>+VLOOKUP(F92,Participants!$A$1:$F$1501,3,FALSE)</f>
        <v>3</v>
      </c>
      <c r="K92" s="178" t="str">
        <f>+VLOOKUP(F92,Participants!$A$1:$G$1501,7,FALSE)</f>
        <v>DEV GIRLS</v>
      </c>
      <c r="L92" s="191"/>
      <c r="M92" s="189"/>
    </row>
    <row r="93" spans="1:13">
      <c r="A93" s="176" t="s">
        <v>56</v>
      </c>
      <c r="B93" s="182"/>
      <c r="C93" s="182"/>
      <c r="D93" s="196">
        <v>7</v>
      </c>
      <c r="E93" s="195">
        <v>8</v>
      </c>
      <c r="F93" s="182">
        <v>646</v>
      </c>
      <c r="G93" s="178" t="str">
        <f>+VLOOKUP(F93,Participants!$A$1:$F$1501,2,FALSE)</f>
        <v>Sara Ridilla</v>
      </c>
      <c r="H93" s="178" t="str">
        <f>+VLOOKUP(F93,Participants!$A$1:$F$1501,4,FALSE)</f>
        <v>SYL</v>
      </c>
      <c r="I93" s="178" t="str">
        <f>+VLOOKUP(F93,Participants!$A$1:$F$1501,5,FALSE)</f>
        <v>F</v>
      </c>
      <c r="J93" s="178">
        <f>+VLOOKUP(F93,Participants!$A$1:$F$1501,3,FALSE)</f>
        <v>2</v>
      </c>
      <c r="K93" s="178" t="str">
        <f>+VLOOKUP(F93,Participants!$A$1:$G$1501,7,FALSE)</f>
        <v>DEV GIRLS</v>
      </c>
      <c r="L93" s="191"/>
      <c r="M93" s="189"/>
    </row>
    <row r="94" spans="1:13">
      <c r="A94" s="176" t="s">
        <v>56</v>
      </c>
      <c r="B94" s="174"/>
      <c r="C94" s="174"/>
      <c r="D94" s="170">
        <v>7</v>
      </c>
      <c r="E94" s="170">
        <v>7</v>
      </c>
      <c r="F94" s="174">
        <v>158</v>
      </c>
      <c r="G94" s="178" t="str">
        <f>+VLOOKUP(F94,Participants!$A$1:$F$1501,2,FALSE)</f>
        <v>Mikayla Eckenrode</v>
      </c>
      <c r="H94" s="178" t="str">
        <f>+VLOOKUP(F94,Participants!$A$1:$F$1501,4,FALSE)</f>
        <v>STL</v>
      </c>
      <c r="I94" s="178" t="str">
        <f>+VLOOKUP(F94,Participants!$A$1:$F$1501,5,FALSE)</f>
        <v>F</v>
      </c>
      <c r="J94" s="178">
        <f>+VLOOKUP(F94,Participants!$A$1:$F$1501,3,FALSE)</f>
        <v>3</v>
      </c>
      <c r="K94" s="178" t="str">
        <f>+VLOOKUP(F94,Participants!$A$1:$G$1501,7,FALSE)</f>
        <v>DEV GIRLS</v>
      </c>
      <c r="L94" s="190"/>
      <c r="M94" s="189"/>
    </row>
    <row r="95" spans="1:13">
      <c r="A95" s="176" t="s">
        <v>56</v>
      </c>
      <c r="B95" s="174"/>
      <c r="C95" s="174"/>
      <c r="D95" s="170">
        <v>7</v>
      </c>
      <c r="E95" s="170">
        <v>7</v>
      </c>
      <c r="F95" s="174">
        <v>783</v>
      </c>
      <c r="G95" s="178" t="str">
        <f>+VLOOKUP(F95,Participants!$A$1:$F$1501,2,FALSE)</f>
        <v>Kaelyn Kelley</v>
      </c>
      <c r="H95" s="178" t="str">
        <f>+VLOOKUP(F95,Participants!$A$1:$F$1501,4,FALSE)</f>
        <v>SRT</v>
      </c>
      <c r="I95" s="178" t="str">
        <f>+VLOOKUP(F95,Participants!$A$1:$F$1501,5,FALSE)</f>
        <v>F</v>
      </c>
      <c r="J95" s="178">
        <f>+VLOOKUP(F95,Participants!$A$1:$F$1501,3,FALSE)</f>
        <v>3</v>
      </c>
      <c r="K95" s="178" t="str">
        <f>+VLOOKUP(F95,Participants!$A$1:$G$1501,7,FALSE)</f>
        <v>DEV GIRLS</v>
      </c>
      <c r="L95" s="190"/>
      <c r="M95" s="189"/>
    </row>
    <row r="96" spans="1:13">
      <c r="A96" s="176" t="s">
        <v>56</v>
      </c>
      <c r="B96" s="183"/>
      <c r="C96" s="183"/>
      <c r="D96" s="195">
        <v>7</v>
      </c>
      <c r="E96" s="195">
        <v>2</v>
      </c>
      <c r="F96" s="182">
        <v>646</v>
      </c>
      <c r="G96" s="178" t="str">
        <f>+VLOOKUP(F96,Participants!$A$1:$F$1501,2,FALSE)</f>
        <v>Sara Ridilla</v>
      </c>
      <c r="H96" s="178" t="str">
        <f>+VLOOKUP(F96,Participants!$A$1:$F$1501,4,FALSE)</f>
        <v>SYL</v>
      </c>
      <c r="I96" s="178" t="str">
        <f>+VLOOKUP(F96,Participants!$A$1:$F$1501,5,FALSE)</f>
        <v>F</v>
      </c>
      <c r="J96" s="178">
        <f>+VLOOKUP(F96,Participants!$A$1:$F$1501,3,FALSE)</f>
        <v>2</v>
      </c>
      <c r="K96" s="178" t="str">
        <f>+VLOOKUP(F96,Participants!$A$1:$G$1501,7,FALSE)</f>
        <v>DEV GIRLS</v>
      </c>
      <c r="L96" s="191"/>
      <c r="M96" s="189"/>
    </row>
    <row r="97" spans="1:13">
      <c r="A97" s="176" t="s">
        <v>56</v>
      </c>
      <c r="B97" s="183"/>
      <c r="C97" s="183"/>
      <c r="D97" s="195">
        <v>6</v>
      </c>
      <c r="E97" s="195">
        <v>11</v>
      </c>
      <c r="F97" s="182">
        <v>485</v>
      </c>
      <c r="G97" s="178" t="str">
        <f>+VLOOKUP(F97,Participants!$A$1:$F$1501,2,FALSE)</f>
        <v>Samantha Barker</v>
      </c>
      <c r="H97" s="178" t="str">
        <f>+VLOOKUP(F97,Participants!$A$1:$F$1501,4,FALSE)</f>
        <v>ANN</v>
      </c>
      <c r="I97" s="178" t="str">
        <f>+VLOOKUP(F97,Participants!$A$1:$F$1501,5,FALSE)</f>
        <v>F</v>
      </c>
      <c r="J97" s="178">
        <f>+VLOOKUP(F97,Participants!$A$1:$F$1501,3,FALSE)</f>
        <v>3</v>
      </c>
      <c r="K97" s="178" t="str">
        <f>+VLOOKUP(F97,Participants!$A$1:$G$1501,7,FALSE)</f>
        <v>DEV GIRLS</v>
      </c>
      <c r="L97" s="191"/>
      <c r="M97" s="189"/>
    </row>
    <row r="98" spans="1:13">
      <c r="A98" s="176" t="s">
        <v>56</v>
      </c>
      <c r="B98" s="183"/>
      <c r="C98" s="183"/>
      <c r="D98" s="195">
        <v>6</v>
      </c>
      <c r="E98" s="195">
        <v>10</v>
      </c>
      <c r="F98" s="182">
        <v>156</v>
      </c>
      <c r="G98" s="178" t="str">
        <f>+VLOOKUP(F98,Participants!$A$1:$F$1501,2,FALSE)</f>
        <v>Lois Pinar</v>
      </c>
      <c r="H98" s="178" t="str">
        <f>+VLOOKUP(F98,Participants!$A$1:$F$1501,4,FALSE)</f>
        <v>STL</v>
      </c>
      <c r="I98" s="178" t="str">
        <f>+VLOOKUP(F98,Participants!$A$1:$F$1501,5,FALSE)</f>
        <v>F</v>
      </c>
      <c r="J98" s="178">
        <f>+VLOOKUP(F98,Participants!$A$1:$F$1501,3,FALSE)</f>
        <v>3</v>
      </c>
      <c r="K98" s="178" t="str">
        <f>+VLOOKUP(F98,Participants!$A$1:$G$1501,7,FALSE)</f>
        <v>DEV GIRLS</v>
      </c>
      <c r="L98" s="191"/>
      <c r="M98" s="189"/>
    </row>
    <row r="99" spans="1:13">
      <c r="A99" s="176" t="s">
        <v>56</v>
      </c>
      <c r="B99" s="183"/>
      <c r="C99" s="183"/>
      <c r="D99" s="195">
        <v>6</v>
      </c>
      <c r="E99" s="195">
        <v>6</v>
      </c>
      <c r="F99" s="182">
        <v>100</v>
      </c>
      <c r="G99" s="178" t="str">
        <f>+VLOOKUP(F99,Participants!$A$1:$F$1501,2,FALSE)</f>
        <v>Abby Papson</v>
      </c>
      <c r="H99" s="178" t="str">
        <f>+VLOOKUP(F99,Participants!$A$1:$F$1501,4,FALSE)</f>
        <v>JFK</v>
      </c>
      <c r="I99" s="178" t="str">
        <f>+VLOOKUP(F99,Participants!$A$1:$F$1501,5,FALSE)</f>
        <v>F</v>
      </c>
      <c r="J99" s="178">
        <f>+VLOOKUP(F99,Participants!$A$1:$F$1501,3,FALSE)</f>
        <v>2</v>
      </c>
      <c r="K99" s="178" t="str">
        <f>+VLOOKUP(F99,Participants!$A$1:$G$1501,7,FALSE)</f>
        <v>DEV GIRLS</v>
      </c>
      <c r="L99" s="191"/>
      <c r="M99" s="189"/>
    </row>
    <row r="100" spans="1:13">
      <c r="A100" s="176" t="s">
        <v>56</v>
      </c>
      <c r="B100" s="174"/>
      <c r="C100" s="174"/>
      <c r="D100" s="170">
        <v>6</v>
      </c>
      <c r="E100" s="170">
        <v>4</v>
      </c>
      <c r="F100" s="174">
        <v>780</v>
      </c>
      <c r="G100" s="178" t="str">
        <f>+VLOOKUP(F100,Participants!$A$1:$F$1501,2,FALSE)</f>
        <v>Kennedy Williams</v>
      </c>
      <c r="H100" s="178" t="str">
        <f>+VLOOKUP(F100,Participants!$A$1:$F$1501,4,FALSE)</f>
        <v>SRT</v>
      </c>
      <c r="I100" s="178" t="str">
        <f>+VLOOKUP(F100,Participants!$A$1:$F$1501,5,FALSE)</f>
        <v>F</v>
      </c>
      <c r="J100" s="178">
        <f>+VLOOKUP(F100,Participants!$A$1:$F$1501,3,FALSE)</f>
        <v>1</v>
      </c>
      <c r="K100" s="178" t="str">
        <f>+VLOOKUP(F100,Participants!$A$1:$G$1501,7,FALSE)</f>
        <v>DEV GIRLS</v>
      </c>
      <c r="L100" s="190"/>
      <c r="M100" s="189"/>
    </row>
    <row r="101" spans="1:13">
      <c r="A101" s="176" t="s">
        <v>56</v>
      </c>
      <c r="B101" s="183"/>
      <c r="C101" s="183"/>
      <c r="D101" s="195">
        <v>6</v>
      </c>
      <c r="E101" s="195">
        <v>4</v>
      </c>
      <c r="F101" s="182">
        <v>104</v>
      </c>
      <c r="G101" s="178" t="str">
        <f>+VLOOKUP(F101,Participants!$A$1:$F$1501,2,FALSE)</f>
        <v>Gabriella Rieg</v>
      </c>
      <c r="H101" s="178" t="str">
        <f>+VLOOKUP(F101,Participants!$A$1:$F$1501,4,FALSE)</f>
        <v>JFK</v>
      </c>
      <c r="I101" s="178" t="str">
        <f>+VLOOKUP(F101,Participants!$A$1:$F$1501,5,FALSE)</f>
        <v>F</v>
      </c>
      <c r="J101" s="178">
        <f>+VLOOKUP(F101,Participants!$A$1:$F$1501,3,FALSE)</f>
        <v>3</v>
      </c>
      <c r="K101" s="178" t="str">
        <f>+VLOOKUP(F101,Participants!$A$1:$G$1501,7,FALSE)</f>
        <v>DEV GIRLS</v>
      </c>
      <c r="L101" s="191"/>
      <c r="M101" s="189"/>
    </row>
    <row r="102" spans="1:13">
      <c r="A102" s="176" t="s">
        <v>56</v>
      </c>
      <c r="B102" s="183"/>
      <c r="C102" s="183"/>
      <c r="D102" s="195">
        <v>6</v>
      </c>
      <c r="E102" s="195">
        <v>2</v>
      </c>
      <c r="F102" s="182">
        <v>391</v>
      </c>
      <c r="G102" s="178" t="str">
        <f>+VLOOKUP(F102,Participants!$A$1:$F$1501,2,FALSE)</f>
        <v>Hope Avery</v>
      </c>
      <c r="H102" s="178" t="str">
        <f>+VLOOKUP(F102,Participants!$A$1:$F$1501,4,FALSE)</f>
        <v>PHL</v>
      </c>
      <c r="I102" s="178" t="str">
        <f>+VLOOKUP(F102,Participants!$A$1:$F$1501,5,FALSE)</f>
        <v>F</v>
      </c>
      <c r="J102" s="178">
        <f>+VLOOKUP(F102,Participants!$A$1:$F$1501,3,FALSE)</f>
        <v>4</v>
      </c>
      <c r="K102" s="178" t="str">
        <f>+VLOOKUP(F102,Participants!$A$1:$G$1501,7,FALSE)</f>
        <v>DEV GIRLS</v>
      </c>
      <c r="L102" s="191"/>
      <c r="M102" s="189"/>
    </row>
    <row r="103" spans="1:13">
      <c r="A103" s="176" t="s">
        <v>56</v>
      </c>
      <c r="B103" s="174"/>
      <c r="C103" s="174"/>
      <c r="D103" s="170">
        <v>6</v>
      </c>
      <c r="E103" s="170">
        <v>0</v>
      </c>
      <c r="F103" s="174">
        <v>149</v>
      </c>
      <c r="G103" s="178" t="str">
        <f>+VLOOKUP(F103,Participants!$A$1:$F$1501,2,FALSE)</f>
        <v>Ashlyn Morreale</v>
      </c>
      <c r="H103" s="178" t="str">
        <f>+VLOOKUP(F103,Participants!$A$1:$F$1501,4,FALSE)</f>
        <v>STL</v>
      </c>
      <c r="I103" s="178" t="str">
        <f>+VLOOKUP(F103,Participants!$A$1:$F$1501,5,FALSE)</f>
        <v>F</v>
      </c>
      <c r="J103" s="178">
        <f>+VLOOKUP(F103,Participants!$A$1:$F$1501,3,FALSE)</f>
        <v>3</v>
      </c>
      <c r="K103" s="178" t="str">
        <f>+VLOOKUP(F103,Participants!$A$1:$G$1501,7,FALSE)</f>
        <v>DEV GIRLS</v>
      </c>
      <c r="L103" s="190"/>
      <c r="M103" s="189"/>
    </row>
    <row r="104" spans="1:13">
      <c r="A104" s="176" t="s">
        <v>56</v>
      </c>
      <c r="B104" s="183"/>
      <c r="C104" s="183"/>
      <c r="D104" s="195">
        <v>6</v>
      </c>
      <c r="E104" s="195">
        <v>0</v>
      </c>
      <c r="F104" s="182">
        <v>648</v>
      </c>
      <c r="G104" s="178" t="str">
        <f>+VLOOKUP(F104,Participants!$A$1:$F$1501,2,FALSE)</f>
        <v xml:space="preserve">Kayla Pulkowski </v>
      </c>
      <c r="H104" s="178" t="str">
        <f>+VLOOKUP(F104,Participants!$A$1:$F$1501,4,FALSE)</f>
        <v>SYL</v>
      </c>
      <c r="I104" s="178" t="str">
        <f>+VLOOKUP(F104,Participants!$A$1:$F$1501,5,FALSE)</f>
        <v>F</v>
      </c>
      <c r="J104" s="178">
        <f>+VLOOKUP(F104,Participants!$A$1:$F$1501,3,FALSE)</f>
        <v>3</v>
      </c>
      <c r="K104" s="178" t="str">
        <f>+VLOOKUP(F104,Participants!$A$1:$G$1501,7,FALSE)</f>
        <v>DEV GIRLS</v>
      </c>
      <c r="L104" s="191"/>
      <c r="M104" s="189"/>
    </row>
    <row r="105" spans="1:13">
      <c r="A105" s="176" t="s">
        <v>56</v>
      </c>
      <c r="B105" s="174"/>
      <c r="C105" s="174"/>
      <c r="D105" s="170">
        <v>5</v>
      </c>
      <c r="E105" s="170">
        <v>11</v>
      </c>
      <c r="F105" s="174">
        <v>987</v>
      </c>
      <c r="G105" s="178" t="str">
        <f>+VLOOKUP(F105,Participants!$A$1:$F$1501,2,FALSE)</f>
        <v>Anne Hampton</v>
      </c>
      <c r="H105" s="178" t="str">
        <f>+VLOOKUP(F105,Participants!$A$1:$F$1501,4,FALSE)</f>
        <v>GAB</v>
      </c>
      <c r="I105" s="178" t="str">
        <f>+VLOOKUP(F105,Participants!$A$1:$F$1501,5,FALSE)</f>
        <v>F</v>
      </c>
      <c r="J105" s="178">
        <f>+VLOOKUP(F105,Participants!$A$1:$F$1501,3,FALSE)</f>
        <v>4</v>
      </c>
      <c r="K105" s="178" t="str">
        <f>+VLOOKUP(F105,Participants!$A$1:$G$1501,7,FALSE)</f>
        <v>DEV GIRLS</v>
      </c>
      <c r="L105" s="190"/>
      <c r="M105" s="189"/>
    </row>
    <row r="106" spans="1:13">
      <c r="A106" s="176" t="s">
        <v>56</v>
      </c>
      <c r="B106" s="183"/>
      <c r="C106" s="183"/>
      <c r="D106" s="195">
        <v>5</v>
      </c>
      <c r="E106" s="195">
        <v>11</v>
      </c>
      <c r="F106" s="182">
        <v>987</v>
      </c>
      <c r="G106" s="178" t="str">
        <f>+VLOOKUP(F106,Participants!$A$1:$F$1501,2,FALSE)</f>
        <v>Anne Hampton</v>
      </c>
      <c r="H106" s="178" t="str">
        <f>+VLOOKUP(F106,Participants!$A$1:$F$1501,4,FALSE)</f>
        <v>GAB</v>
      </c>
      <c r="I106" s="178" t="str">
        <f>+VLOOKUP(F106,Participants!$A$1:$F$1501,5,FALSE)</f>
        <v>F</v>
      </c>
      <c r="J106" s="178">
        <f>+VLOOKUP(F106,Participants!$A$1:$F$1501,3,FALSE)</f>
        <v>4</v>
      </c>
      <c r="K106" s="178" t="str">
        <f>+VLOOKUP(F106,Participants!$A$1:$G$1501,7,FALSE)</f>
        <v>DEV GIRLS</v>
      </c>
      <c r="L106" s="191"/>
      <c r="M106" s="189"/>
    </row>
    <row r="107" spans="1:13">
      <c r="A107" s="176" t="s">
        <v>56</v>
      </c>
      <c r="B107" s="183"/>
      <c r="C107" s="183"/>
      <c r="D107" s="195">
        <v>5</v>
      </c>
      <c r="E107" s="195">
        <v>8</v>
      </c>
      <c r="F107" s="182">
        <v>483</v>
      </c>
      <c r="G107" s="178" t="str">
        <f>+VLOOKUP(F107,Participants!$A$1:$F$1501,2,FALSE)</f>
        <v>Francesca Balkovec</v>
      </c>
      <c r="H107" s="178" t="str">
        <f>+VLOOKUP(F107,Participants!$A$1:$F$1501,4,FALSE)</f>
        <v>ANN</v>
      </c>
      <c r="I107" s="178" t="str">
        <f>+VLOOKUP(F107,Participants!$A$1:$F$1501,5,FALSE)</f>
        <v>F</v>
      </c>
      <c r="J107" s="178">
        <f>+VLOOKUP(F107,Participants!$A$1:$F$1501,3,FALSE)</f>
        <v>3</v>
      </c>
      <c r="K107" s="178" t="str">
        <f>+VLOOKUP(F107,Participants!$A$1:$G$1501,7,FALSE)</f>
        <v>DEV GIRLS</v>
      </c>
      <c r="L107" s="191"/>
      <c r="M107" s="189"/>
    </row>
    <row r="108" spans="1:13">
      <c r="A108" s="176" t="s">
        <v>56</v>
      </c>
      <c r="B108" s="183"/>
      <c r="C108" s="183"/>
      <c r="D108" s="195">
        <v>5</v>
      </c>
      <c r="E108" s="195">
        <v>4</v>
      </c>
      <c r="F108" s="182">
        <v>386</v>
      </c>
      <c r="G108" s="178" t="str">
        <f>+VLOOKUP(F108,Participants!$A$1:$F$1501,2,FALSE)</f>
        <v>Lilly Price</v>
      </c>
      <c r="H108" s="178" t="str">
        <f>+VLOOKUP(F108,Participants!$A$1:$F$1501,4,FALSE)</f>
        <v>PHL</v>
      </c>
      <c r="I108" s="178" t="str">
        <f>+VLOOKUP(F108,Participants!$A$1:$F$1501,5,FALSE)</f>
        <v>F</v>
      </c>
      <c r="J108" s="178">
        <f>+VLOOKUP(F108,Participants!$A$1:$F$1501,3,FALSE)</f>
        <v>2</v>
      </c>
      <c r="K108" s="178" t="str">
        <f>+VLOOKUP(F108,Participants!$A$1:$G$1501,7,FALSE)</f>
        <v>DEV GIRLS</v>
      </c>
      <c r="L108" s="191"/>
      <c r="M108" s="189"/>
    </row>
    <row r="109" spans="1:13">
      <c r="A109" s="176" t="s">
        <v>56</v>
      </c>
      <c r="B109" s="183"/>
      <c r="C109" s="183"/>
      <c r="D109" s="195">
        <v>5</v>
      </c>
      <c r="E109" s="195">
        <v>4</v>
      </c>
      <c r="F109" s="182">
        <v>786</v>
      </c>
      <c r="G109" s="178" t="str">
        <f>+VLOOKUP(F109,Participants!$A$1:$F$1501,2,FALSE)</f>
        <v>Taylor Smolinski</v>
      </c>
      <c r="H109" s="178" t="str">
        <f>+VLOOKUP(F109,Participants!$A$1:$F$1501,4,FALSE)</f>
        <v>SRT</v>
      </c>
      <c r="I109" s="178" t="str">
        <f>+VLOOKUP(F109,Participants!$A$1:$F$1501,5,FALSE)</f>
        <v>F</v>
      </c>
      <c r="J109" s="178">
        <f>+VLOOKUP(F109,Participants!$A$1:$F$1501,3,FALSE)</f>
        <v>3</v>
      </c>
      <c r="K109" s="178" t="str">
        <f>+VLOOKUP(F109,Participants!$A$1:$G$1501,7,FALSE)</f>
        <v>DEV GIRLS</v>
      </c>
      <c r="L109" s="191"/>
      <c r="M109" s="189"/>
    </row>
    <row r="110" spans="1:13">
      <c r="A110" s="176" t="s">
        <v>56</v>
      </c>
      <c r="B110" s="174"/>
      <c r="C110" s="174"/>
      <c r="D110" s="170">
        <v>5</v>
      </c>
      <c r="E110" s="170">
        <v>2</v>
      </c>
      <c r="F110" s="174">
        <v>143</v>
      </c>
      <c r="G110" s="178" t="str">
        <f>+VLOOKUP(F110,Participants!$A$1:$F$1501,2,FALSE)</f>
        <v>Betty Glyptis</v>
      </c>
      <c r="H110" s="178" t="str">
        <f>+VLOOKUP(F110,Participants!$A$1:$F$1501,4,FALSE)</f>
        <v>STL</v>
      </c>
      <c r="I110" s="178" t="str">
        <f>+VLOOKUP(F110,Participants!$A$1:$F$1501,5,FALSE)</f>
        <v>F</v>
      </c>
      <c r="J110" s="178">
        <f>+VLOOKUP(F110,Participants!$A$1:$F$1501,3,FALSE)</f>
        <v>2</v>
      </c>
      <c r="K110" s="178" t="str">
        <f>+VLOOKUP(F110,Participants!$A$1:$G$1501,7,FALSE)</f>
        <v>DEV GIRLS</v>
      </c>
      <c r="L110" s="190"/>
      <c r="M110" s="189"/>
    </row>
    <row r="111" spans="1:13">
      <c r="A111" s="176" t="s">
        <v>56</v>
      </c>
      <c r="B111" s="183"/>
      <c r="C111" s="183"/>
      <c r="D111" s="195">
        <v>5</v>
      </c>
      <c r="E111" s="195">
        <v>1</v>
      </c>
      <c r="F111" s="182">
        <v>484</v>
      </c>
      <c r="G111" s="178" t="str">
        <f>+VLOOKUP(F111,Participants!$A$1:$F$1501,2,FALSE)</f>
        <v>Marie Hendrickson</v>
      </c>
      <c r="H111" s="178" t="str">
        <f>+VLOOKUP(F111,Participants!$A$1:$F$1501,4,FALSE)</f>
        <v>ANN</v>
      </c>
      <c r="I111" s="178" t="str">
        <f>+VLOOKUP(F111,Participants!$A$1:$F$1501,5,FALSE)</f>
        <v>F</v>
      </c>
      <c r="J111" s="178">
        <f>+VLOOKUP(F111,Participants!$A$1:$F$1501,3,FALSE)</f>
        <v>3</v>
      </c>
      <c r="K111" s="178" t="str">
        <f>+VLOOKUP(F111,Participants!$A$1:$G$1501,7,FALSE)</f>
        <v>DEV GIRLS</v>
      </c>
      <c r="L111" s="191"/>
      <c r="M111" s="189"/>
    </row>
    <row r="112" spans="1:13">
      <c r="A112" s="176" t="s">
        <v>56</v>
      </c>
      <c r="B112" s="183"/>
      <c r="C112" s="183"/>
      <c r="D112" s="195">
        <v>5</v>
      </c>
      <c r="E112" s="195">
        <v>0</v>
      </c>
      <c r="F112" s="182">
        <v>480</v>
      </c>
      <c r="G112" s="178" t="str">
        <f>+VLOOKUP(F112,Participants!$A$1:$F$1501,2,FALSE)</f>
        <v>Rosie Stafford</v>
      </c>
      <c r="H112" s="178" t="str">
        <f>+VLOOKUP(F112,Participants!$A$1:$F$1501,4,FALSE)</f>
        <v>ANN</v>
      </c>
      <c r="I112" s="178" t="str">
        <f>+VLOOKUP(F112,Participants!$A$1:$F$1501,5,FALSE)</f>
        <v>F</v>
      </c>
      <c r="J112" s="178">
        <f>+VLOOKUP(F112,Participants!$A$1:$F$1501,3,FALSE)</f>
        <v>2</v>
      </c>
      <c r="K112" s="178" t="str">
        <f>+VLOOKUP(F112,Participants!$A$1:$G$1501,7,FALSE)</f>
        <v>DEV GIRLS</v>
      </c>
      <c r="L112" s="191"/>
      <c r="M112" s="189"/>
    </row>
    <row r="113" spans="1:13">
      <c r="A113" s="176" t="s">
        <v>56</v>
      </c>
      <c r="B113" s="183"/>
      <c r="C113" s="183"/>
      <c r="D113" s="195">
        <v>5</v>
      </c>
      <c r="E113" s="195">
        <v>0</v>
      </c>
      <c r="F113" s="182">
        <v>487</v>
      </c>
      <c r="G113" s="178" t="str">
        <f>+VLOOKUP(F113,Participants!$A$1:$F$1501,2,FALSE)</f>
        <v>Caroline Stafford</v>
      </c>
      <c r="H113" s="178" t="str">
        <f>+VLOOKUP(F113,Participants!$A$1:$F$1501,4,FALSE)</f>
        <v>ANN</v>
      </c>
      <c r="I113" s="178" t="str">
        <f>+VLOOKUP(F113,Participants!$A$1:$F$1501,5,FALSE)</f>
        <v>F</v>
      </c>
      <c r="J113" s="178">
        <f>+VLOOKUP(F113,Participants!$A$1:$F$1501,3,FALSE)</f>
        <v>0</v>
      </c>
      <c r="K113" s="178" t="str">
        <f>+VLOOKUP(F113,Participants!$A$1:$G$1501,7,FALSE)</f>
        <v>DEV GIRLS</v>
      </c>
      <c r="L113" s="191"/>
      <c r="M113" s="189"/>
    </row>
    <row r="114" spans="1:13">
      <c r="A114" s="176" t="s">
        <v>56</v>
      </c>
      <c r="B114" s="183"/>
      <c r="C114" s="183"/>
      <c r="D114" s="195">
        <v>5</v>
      </c>
      <c r="E114" s="195">
        <v>0</v>
      </c>
      <c r="F114" s="182">
        <v>482</v>
      </c>
      <c r="G114" s="178" t="str">
        <f>+VLOOKUP(F114,Participants!$A$1:$F$1501,2,FALSE)</f>
        <v>Addison Yochum</v>
      </c>
      <c r="H114" s="178" t="str">
        <f>+VLOOKUP(F114,Participants!$A$1:$F$1501,4,FALSE)</f>
        <v>ANN</v>
      </c>
      <c r="I114" s="178" t="str">
        <f>+VLOOKUP(F114,Participants!$A$1:$F$1501,5,FALSE)</f>
        <v>F</v>
      </c>
      <c r="J114" s="178">
        <f>+VLOOKUP(F114,Participants!$A$1:$F$1501,3,FALSE)</f>
        <v>3</v>
      </c>
      <c r="K114" s="178" t="str">
        <f>+VLOOKUP(F114,Participants!$A$1:$G$1501,7,FALSE)</f>
        <v>DEV GIRLS</v>
      </c>
      <c r="L114" s="191"/>
      <c r="M114" s="189"/>
    </row>
    <row r="115" spans="1:13">
      <c r="A115" s="176" t="s">
        <v>56</v>
      </c>
      <c r="B115" s="173"/>
      <c r="C115" s="173"/>
      <c r="D115" s="169">
        <v>4</v>
      </c>
      <c r="E115" s="169">
        <v>10</v>
      </c>
      <c r="F115" s="174">
        <v>1013</v>
      </c>
      <c r="G115" s="178" t="str">
        <f>+VLOOKUP(F115,Participants!$A$1:$F$1501,2,FALSE)</f>
        <v>Rosemary Tiriobo</v>
      </c>
      <c r="H115" s="178" t="str">
        <f>+VLOOKUP(F115,Participants!$A$1:$F$1501,4,FALSE)</f>
        <v>GAB</v>
      </c>
      <c r="I115" s="178" t="str">
        <f>+VLOOKUP(F115,Participants!$A$1:$F$1501,5,FALSE)</f>
        <v>F</v>
      </c>
      <c r="J115" s="178">
        <f>+VLOOKUP(F115,Participants!$A$1:$F$1501,3,FALSE)</f>
        <v>1</v>
      </c>
      <c r="K115" s="178" t="str">
        <f>+VLOOKUP(F115,Participants!$A$1:$G$1501,7,FALSE)</f>
        <v>DEV GIRLS</v>
      </c>
      <c r="L115" s="190"/>
      <c r="M115" s="189"/>
    </row>
    <row r="116" spans="1:13">
      <c r="A116" s="176" t="s">
        <v>56</v>
      </c>
      <c r="B116" s="183"/>
      <c r="C116" s="183"/>
      <c r="D116" s="195">
        <v>4</v>
      </c>
      <c r="E116" s="195">
        <v>5</v>
      </c>
      <c r="F116" s="182">
        <v>481</v>
      </c>
      <c r="G116" s="178" t="str">
        <f>+VLOOKUP(F116,Participants!$A$1:$F$1501,2,FALSE)</f>
        <v>Veronica Balkovec</v>
      </c>
      <c r="H116" s="178" t="str">
        <f>+VLOOKUP(F116,Participants!$A$1:$F$1501,4,FALSE)</f>
        <v>ANN</v>
      </c>
      <c r="I116" s="178" t="str">
        <f>+VLOOKUP(F116,Participants!$A$1:$F$1501,5,FALSE)</f>
        <v>F</v>
      </c>
      <c r="J116" s="178">
        <f>+VLOOKUP(F116,Participants!$A$1:$F$1501,3,FALSE)</f>
        <v>2</v>
      </c>
      <c r="K116" s="178" t="str">
        <f>+VLOOKUP(F116,Participants!$A$1:$G$1501,7,FALSE)</f>
        <v>DEV GIRLS</v>
      </c>
      <c r="L116" s="191"/>
      <c r="M116" s="189"/>
    </row>
    <row r="117" spans="1:13">
      <c r="A117" s="176" t="s">
        <v>56</v>
      </c>
      <c r="B117" s="183"/>
      <c r="C117" s="183"/>
      <c r="D117" s="195">
        <v>0</v>
      </c>
      <c r="E117" s="195">
        <v>0</v>
      </c>
      <c r="F117" s="182">
        <v>986</v>
      </c>
      <c r="G117" s="178" t="str">
        <f>+VLOOKUP(F117,Participants!$A$1:$F$1501,2,FALSE)</f>
        <v>Marina Guilinger</v>
      </c>
      <c r="H117" s="178" t="str">
        <f>+VLOOKUP(F117,Participants!$A$1:$F$1501,4,FALSE)</f>
        <v>GAB</v>
      </c>
      <c r="I117" s="178" t="str">
        <f>+VLOOKUP(F117,Participants!$A$1:$F$1501,5,FALSE)</f>
        <v>F</v>
      </c>
      <c r="J117" s="178">
        <f>+VLOOKUP(F117,Participants!$A$1:$F$1501,3,FALSE)</f>
        <v>4</v>
      </c>
      <c r="K117" s="178" t="str">
        <f>+VLOOKUP(F117,Participants!$A$1:$G$1501,7,FALSE)</f>
        <v>DEV GIRLS</v>
      </c>
      <c r="L117" s="191"/>
      <c r="M117" s="189"/>
    </row>
    <row r="118" spans="1:13">
      <c r="A118" s="176" t="s">
        <v>56</v>
      </c>
      <c r="B118" s="182"/>
      <c r="C118" s="182"/>
      <c r="D118" s="196">
        <v>0</v>
      </c>
      <c r="E118" s="195">
        <v>0</v>
      </c>
      <c r="F118" s="182">
        <v>985</v>
      </c>
      <c r="G118" s="178" t="str">
        <f>+VLOOKUP(F118,Participants!$A$1:$F$1501,2,FALSE)</f>
        <v>Allura Stephenson</v>
      </c>
      <c r="H118" s="178" t="str">
        <f>+VLOOKUP(F118,Participants!$A$1:$F$1501,4,FALSE)</f>
        <v>GAB</v>
      </c>
      <c r="I118" s="178" t="str">
        <f>+VLOOKUP(F118,Participants!$A$1:$F$1501,5,FALSE)</f>
        <v>F</v>
      </c>
      <c r="J118" s="178">
        <f>+VLOOKUP(F118,Participants!$A$1:$F$1501,3,FALSE)</f>
        <v>4</v>
      </c>
      <c r="K118" s="178" t="str">
        <f>+VLOOKUP(F118,Participants!$A$1:$G$1501,7,FALSE)</f>
        <v>DEV GIRLS</v>
      </c>
      <c r="L118" s="191"/>
      <c r="M118" s="189"/>
    </row>
    <row r="119" spans="1:13">
      <c r="A119" s="176" t="s">
        <v>56</v>
      </c>
      <c r="B119" s="183"/>
      <c r="C119" s="183"/>
      <c r="D119" s="195">
        <v>11</v>
      </c>
      <c r="E119" s="195">
        <v>2</v>
      </c>
      <c r="F119" s="182">
        <v>113</v>
      </c>
      <c r="G119" s="178" t="str">
        <f>+VLOOKUP(F119,Participants!$A$1:$F$1501,2,FALSE)</f>
        <v>Cooper Cincinnati</v>
      </c>
      <c r="H119" s="178" t="str">
        <f>+VLOOKUP(F119,Participants!$A$1:$F$1501,4,FALSE)</f>
        <v>JFK</v>
      </c>
      <c r="I119" s="178" t="str">
        <f>+VLOOKUP(F119,Participants!$A$1:$F$1501,5,FALSE)</f>
        <v>M</v>
      </c>
      <c r="J119" s="178">
        <f>+VLOOKUP(F119,Participants!$A$1:$F$1501,3,FALSE)</f>
        <v>3</v>
      </c>
      <c r="K119" s="178" t="str">
        <f>+VLOOKUP(F119,Participants!$A$1:$G$1501,7,FALSE)</f>
        <v>DEV BOYS</v>
      </c>
      <c r="L119" s="191">
        <v>1</v>
      </c>
      <c r="M119" s="189">
        <v>10</v>
      </c>
    </row>
    <row r="120" spans="1:13">
      <c r="A120" s="176" t="s">
        <v>56</v>
      </c>
      <c r="B120" s="183"/>
      <c r="C120" s="183"/>
      <c r="D120" s="195">
        <v>10</v>
      </c>
      <c r="E120" s="195">
        <v>8</v>
      </c>
      <c r="F120" s="182">
        <v>659</v>
      </c>
      <c r="G120" s="178" t="str">
        <f>+VLOOKUP(F120,Participants!$A$1:$F$1501,2,FALSE)</f>
        <v>Jonathan Wega</v>
      </c>
      <c r="H120" s="178" t="str">
        <f>+VLOOKUP(F120,Participants!$A$1:$F$1501,4,FALSE)</f>
        <v>SYL</v>
      </c>
      <c r="I120" s="178" t="str">
        <f>+VLOOKUP(F120,Participants!$A$1:$F$1501,5,FALSE)</f>
        <v>M</v>
      </c>
      <c r="J120" s="178">
        <f>+VLOOKUP(F120,Participants!$A$1:$F$1501,3,FALSE)</f>
        <v>3</v>
      </c>
      <c r="K120" s="178" t="str">
        <f>+VLOOKUP(F120,Participants!$A$1:$G$1501,7,FALSE)</f>
        <v>DEV BOYS</v>
      </c>
      <c r="L120" s="191">
        <v>2</v>
      </c>
      <c r="M120" s="189">
        <v>8</v>
      </c>
    </row>
    <row r="121" spans="1:13">
      <c r="A121" s="176" t="s">
        <v>56</v>
      </c>
      <c r="B121" s="183"/>
      <c r="C121" s="183"/>
      <c r="D121" s="195">
        <v>10</v>
      </c>
      <c r="E121" s="195">
        <v>6</v>
      </c>
      <c r="F121" s="182">
        <v>117</v>
      </c>
      <c r="G121" s="178" t="str">
        <f>+VLOOKUP(F121,Participants!$A$1:$F$1501,2,FALSE)</f>
        <v>Brady Hagerman</v>
      </c>
      <c r="H121" s="178" t="str">
        <f>+VLOOKUP(F121,Participants!$A$1:$F$1501,4,FALSE)</f>
        <v>JFK</v>
      </c>
      <c r="I121" s="178" t="str">
        <f>+VLOOKUP(F121,Participants!$A$1:$F$1501,5,FALSE)</f>
        <v>M</v>
      </c>
      <c r="J121" s="178">
        <f>+VLOOKUP(F121,Participants!$A$1:$F$1501,3,FALSE)</f>
        <v>4</v>
      </c>
      <c r="K121" s="178" t="str">
        <f>+VLOOKUP(F121,Participants!$A$1:$G$1501,7,FALSE)</f>
        <v>DEV BOYS</v>
      </c>
      <c r="L121" s="191">
        <v>3</v>
      </c>
      <c r="M121" s="189">
        <v>6</v>
      </c>
    </row>
    <row r="122" spans="1:13">
      <c r="A122" s="176" t="s">
        <v>56</v>
      </c>
      <c r="B122" s="183"/>
      <c r="C122" s="183"/>
      <c r="D122" s="195">
        <v>9</v>
      </c>
      <c r="E122" s="195">
        <v>11</v>
      </c>
      <c r="F122" s="182">
        <v>803</v>
      </c>
      <c r="G122" s="178" t="str">
        <f>+VLOOKUP(F122,Participants!$A$1:$F$1501,2,FALSE)</f>
        <v>Danny Haller</v>
      </c>
      <c r="H122" s="178" t="str">
        <f>+VLOOKUP(F122,Participants!$A$1:$F$1501,4,FALSE)</f>
        <v>SRT</v>
      </c>
      <c r="I122" s="178" t="str">
        <f>+VLOOKUP(F122,Participants!$A$1:$F$1501,5,FALSE)</f>
        <v>M</v>
      </c>
      <c r="J122" s="178">
        <f>+VLOOKUP(F122,Participants!$A$1:$F$1501,3,FALSE)</f>
        <v>4</v>
      </c>
      <c r="K122" s="178" t="str">
        <f>+VLOOKUP(F122,Participants!$A$1:$G$1501,7,FALSE)</f>
        <v>DEV BOYS</v>
      </c>
      <c r="L122" s="191">
        <v>4</v>
      </c>
      <c r="M122" s="189">
        <v>5</v>
      </c>
    </row>
    <row r="123" spans="1:13">
      <c r="A123" s="176" t="s">
        <v>56</v>
      </c>
      <c r="B123" s="183"/>
      <c r="C123" s="183"/>
      <c r="D123" s="195">
        <v>9</v>
      </c>
      <c r="E123" s="195">
        <v>9</v>
      </c>
      <c r="F123" s="182">
        <v>660</v>
      </c>
      <c r="G123" s="178" t="str">
        <f>+VLOOKUP(F123,Participants!$A$1:$F$1501,2,FALSE)</f>
        <v>Jonathan Warywoda</v>
      </c>
      <c r="H123" s="178" t="str">
        <f>+VLOOKUP(F123,Participants!$A$1:$F$1501,4,FALSE)</f>
        <v>SYL</v>
      </c>
      <c r="I123" s="178" t="str">
        <f>+VLOOKUP(F123,Participants!$A$1:$F$1501,5,FALSE)</f>
        <v>M</v>
      </c>
      <c r="J123" s="178">
        <f>+VLOOKUP(F123,Participants!$A$1:$F$1501,3,FALSE)</f>
        <v>4</v>
      </c>
      <c r="K123" s="178" t="str">
        <f>+VLOOKUP(F123,Participants!$A$1:$G$1501,7,FALSE)</f>
        <v>DEV BOYS</v>
      </c>
      <c r="L123" s="191">
        <v>5</v>
      </c>
      <c r="M123" s="189">
        <v>4</v>
      </c>
    </row>
    <row r="124" spans="1:13">
      <c r="A124" s="176" t="s">
        <v>56</v>
      </c>
      <c r="B124" s="183"/>
      <c r="C124" s="183"/>
      <c r="D124" s="195">
        <v>9</v>
      </c>
      <c r="E124" s="195">
        <v>8</v>
      </c>
      <c r="F124" s="182">
        <v>182</v>
      </c>
      <c r="G124" s="178" t="str">
        <f>+VLOOKUP(F124,Participants!$A$1:$F$1501,2,FALSE)</f>
        <v>Rhys Maentz</v>
      </c>
      <c r="H124" s="178" t="str">
        <f>+VLOOKUP(F124,Participants!$A$1:$F$1501,4,FALSE)</f>
        <v>STL</v>
      </c>
      <c r="I124" s="178" t="str">
        <f>+VLOOKUP(F124,Participants!$A$1:$F$1501,5,FALSE)</f>
        <v>M</v>
      </c>
      <c r="J124" s="178">
        <f>+VLOOKUP(F124,Participants!$A$1:$F$1501,3,FALSE)</f>
        <v>3</v>
      </c>
      <c r="K124" s="178" t="str">
        <f>+VLOOKUP(F124,Participants!$A$1:$G$1501,7,FALSE)</f>
        <v>DEV BOYS</v>
      </c>
      <c r="L124" s="191">
        <v>6</v>
      </c>
      <c r="M124" s="189">
        <v>3</v>
      </c>
    </row>
    <row r="125" spans="1:13">
      <c r="A125" s="176" t="s">
        <v>56</v>
      </c>
      <c r="B125" s="183"/>
      <c r="C125" s="183"/>
      <c r="D125" s="195">
        <v>8</v>
      </c>
      <c r="E125" s="195">
        <v>7</v>
      </c>
      <c r="F125" s="182">
        <v>793</v>
      </c>
      <c r="G125" s="178" t="str">
        <f>+VLOOKUP(F125,Participants!$A$1:$F$1501,2,FALSE)</f>
        <v>Charlton Wright</v>
      </c>
      <c r="H125" s="178" t="str">
        <f>+VLOOKUP(F125,Participants!$A$1:$F$1501,4,FALSE)</f>
        <v>SRT</v>
      </c>
      <c r="I125" s="178" t="str">
        <f>+VLOOKUP(F125,Participants!$A$1:$F$1501,5,FALSE)</f>
        <v>M</v>
      </c>
      <c r="J125" s="178">
        <f>+VLOOKUP(F125,Participants!$A$1:$F$1501,3,FALSE)</f>
        <v>2</v>
      </c>
      <c r="K125" s="178" t="str">
        <f>+VLOOKUP(F125,Participants!$A$1:$G$1501,7,FALSE)</f>
        <v>DEV BOYS</v>
      </c>
      <c r="L125" s="191">
        <v>7</v>
      </c>
      <c r="M125" s="189">
        <v>2</v>
      </c>
    </row>
    <row r="126" spans="1:13">
      <c r="A126" s="176" t="s">
        <v>56</v>
      </c>
      <c r="B126" s="173"/>
      <c r="C126" s="173"/>
      <c r="D126" s="169">
        <v>8</v>
      </c>
      <c r="E126" s="169">
        <v>6</v>
      </c>
      <c r="F126" s="174">
        <v>392</v>
      </c>
      <c r="G126" s="178" t="str">
        <f>+VLOOKUP(F126,Participants!$A$1:$F$1501,2,FALSE)</f>
        <v>Dashiell Sargent</v>
      </c>
      <c r="H126" s="178" t="str">
        <f>+VLOOKUP(F126,Participants!$A$1:$F$1501,4,FALSE)</f>
        <v>PHL</v>
      </c>
      <c r="I126" s="178" t="str">
        <f>+VLOOKUP(F126,Participants!$A$1:$F$1501,5,FALSE)</f>
        <v>M</v>
      </c>
      <c r="J126" s="178">
        <f>+VLOOKUP(F126,Participants!$A$1:$F$1501,3,FALSE)</f>
        <v>3</v>
      </c>
      <c r="K126" s="178" t="str">
        <f>+VLOOKUP(F126,Participants!$A$1:$G$1501,7,FALSE)</f>
        <v>DEV BOYS</v>
      </c>
      <c r="L126" s="198">
        <v>8</v>
      </c>
      <c r="M126" s="199">
        <v>0.5</v>
      </c>
    </row>
    <row r="127" spans="1:13">
      <c r="A127" s="176" t="s">
        <v>56</v>
      </c>
      <c r="B127" s="174"/>
      <c r="C127" s="174"/>
      <c r="D127" s="170">
        <v>8</v>
      </c>
      <c r="E127" s="170">
        <v>6</v>
      </c>
      <c r="F127" s="174">
        <v>393</v>
      </c>
      <c r="G127" s="178" t="str">
        <f>+VLOOKUP(F127,Participants!$A$1:$F$1501,2,FALSE)</f>
        <v>Jacob Boehm</v>
      </c>
      <c r="H127" s="178" t="str">
        <f>+VLOOKUP(F127,Participants!$A$1:$F$1501,4,FALSE)</f>
        <v>PHL</v>
      </c>
      <c r="I127" s="178" t="str">
        <f>+VLOOKUP(F127,Participants!$A$1:$F$1501,5,FALSE)</f>
        <v>M</v>
      </c>
      <c r="J127" s="178">
        <f>+VLOOKUP(F127,Participants!$A$1:$F$1501,3,FALSE)</f>
        <v>3</v>
      </c>
      <c r="K127" s="178" t="str">
        <f>+VLOOKUP(F127,Participants!$A$1:$G$1501,7,FALSE)</f>
        <v>DEV BOYS</v>
      </c>
      <c r="L127" s="198">
        <v>8</v>
      </c>
      <c r="M127" s="199">
        <v>0.5</v>
      </c>
    </row>
    <row r="128" spans="1:13">
      <c r="A128" s="176" t="s">
        <v>56</v>
      </c>
      <c r="B128" s="183"/>
      <c r="C128" s="183"/>
      <c r="D128" s="195">
        <v>8</v>
      </c>
      <c r="E128" s="195">
        <v>5</v>
      </c>
      <c r="F128" s="182">
        <v>177</v>
      </c>
      <c r="G128" s="178" t="str">
        <f>+VLOOKUP(F128,Participants!$A$1:$F$1501,2,FALSE)</f>
        <v>Jacob Lusk</v>
      </c>
      <c r="H128" s="178" t="str">
        <f>+VLOOKUP(F128,Participants!$A$1:$F$1501,4,FALSE)</f>
        <v>STL</v>
      </c>
      <c r="I128" s="178" t="str">
        <f>+VLOOKUP(F128,Participants!$A$1:$F$1501,5,FALSE)</f>
        <v>M</v>
      </c>
      <c r="J128" s="178">
        <f>+VLOOKUP(F128,Participants!$A$1:$F$1501,3,FALSE)</f>
        <v>3</v>
      </c>
      <c r="K128" s="178" t="str">
        <f>+VLOOKUP(F128,Participants!$A$1:$G$1501,7,FALSE)</f>
        <v>DEV BOYS</v>
      </c>
      <c r="L128" s="191"/>
      <c r="M128" s="189"/>
    </row>
    <row r="129" spans="1:13">
      <c r="A129" s="176" t="s">
        <v>56</v>
      </c>
      <c r="B129" s="173"/>
      <c r="C129" s="173"/>
      <c r="D129" s="169">
        <v>7</v>
      </c>
      <c r="E129" s="169">
        <v>11</v>
      </c>
      <c r="F129" s="174">
        <v>492</v>
      </c>
      <c r="G129" s="178" t="str">
        <f>+VLOOKUP(F129,Participants!$A$1:$F$1501,2,FALSE)</f>
        <v>Caleb Betlow</v>
      </c>
      <c r="H129" s="178" t="str">
        <f>+VLOOKUP(F129,Participants!$A$1:$F$1501,4,FALSE)</f>
        <v>ANN</v>
      </c>
      <c r="I129" s="178" t="str">
        <f>+VLOOKUP(F129,Participants!$A$1:$F$1501,5,FALSE)</f>
        <v>M</v>
      </c>
      <c r="J129" s="178">
        <f>+VLOOKUP(F129,Participants!$A$1:$F$1501,3,FALSE)</f>
        <v>3</v>
      </c>
      <c r="K129" s="178" t="str">
        <f>+VLOOKUP(F129,Participants!$A$1:$G$1501,7,FALSE)</f>
        <v>DEV BOYS</v>
      </c>
      <c r="L129" s="190"/>
      <c r="M129" s="189"/>
    </row>
    <row r="130" spans="1:13">
      <c r="A130" s="176" t="s">
        <v>56</v>
      </c>
      <c r="B130" s="183"/>
      <c r="C130" s="183"/>
      <c r="D130" s="195">
        <v>7</v>
      </c>
      <c r="E130" s="195">
        <v>9</v>
      </c>
      <c r="F130" s="182">
        <v>492</v>
      </c>
      <c r="G130" s="178" t="str">
        <f>+VLOOKUP(F130,Participants!$A$1:$F$1501,2,FALSE)</f>
        <v>Caleb Betlow</v>
      </c>
      <c r="H130" s="178" t="str">
        <f>+VLOOKUP(F130,Participants!$A$1:$F$1501,4,FALSE)</f>
        <v>ANN</v>
      </c>
      <c r="I130" s="178" t="str">
        <f>+VLOOKUP(F130,Participants!$A$1:$F$1501,5,FALSE)</f>
        <v>M</v>
      </c>
      <c r="J130" s="178">
        <f>+VLOOKUP(F130,Participants!$A$1:$F$1501,3,FALSE)</f>
        <v>3</v>
      </c>
      <c r="K130" s="178" t="str">
        <f>+VLOOKUP(F130,Participants!$A$1:$G$1501,7,FALSE)</f>
        <v>DEV BOYS</v>
      </c>
      <c r="L130" s="191"/>
      <c r="M130" s="189"/>
    </row>
    <row r="131" spans="1:13">
      <c r="A131" s="176" t="s">
        <v>56</v>
      </c>
      <c r="B131" s="183"/>
      <c r="C131" s="183"/>
      <c r="D131" s="195">
        <v>7</v>
      </c>
      <c r="E131" s="195">
        <v>9</v>
      </c>
      <c r="F131" s="182">
        <v>184</v>
      </c>
      <c r="G131" s="178" t="str">
        <f>+VLOOKUP(F131,Participants!$A$1:$F$1501,2,FALSE)</f>
        <v>Sam West</v>
      </c>
      <c r="H131" s="178" t="str">
        <f>+VLOOKUP(F131,Participants!$A$1:$F$1501,4,FALSE)</f>
        <v>STL</v>
      </c>
      <c r="I131" s="178" t="str">
        <f>+VLOOKUP(F131,Participants!$A$1:$F$1501,5,FALSE)</f>
        <v>M</v>
      </c>
      <c r="J131" s="178">
        <f>+VLOOKUP(F131,Participants!$A$1:$F$1501,3,FALSE)</f>
        <v>3</v>
      </c>
      <c r="K131" s="178" t="str">
        <f>+VLOOKUP(F131,Participants!$A$1:$G$1501,7,FALSE)</f>
        <v>DEV BOYS</v>
      </c>
      <c r="L131" s="191"/>
      <c r="M131" s="189"/>
    </row>
    <row r="132" spans="1:13">
      <c r="A132" s="176" t="s">
        <v>56</v>
      </c>
      <c r="B132" s="183"/>
      <c r="C132" s="183"/>
      <c r="D132" s="195">
        <v>7</v>
      </c>
      <c r="E132" s="195">
        <v>9</v>
      </c>
      <c r="F132" s="182">
        <v>184</v>
      </c>
      <c r="G132" s="178" t="str">
        <f>+VLOOKUP(F132,Participants!$A$1:$F$1501,2,FALSE)</f>
        <v>Sam West</v>
      </c>
      <c r="H132" s="178" t="str">
        <f>+VLOOKUP(F132,Participants!$A$1:$F$1501,4,FALSE)</f>
        <v>STL</v>
      </c>
      <c r="I132" s="178" t="str">
        <f>+VLOOKUP(F132,Participants!$A$1:$F$1501,5,FALSE)</f>
        <v>M</v>
      </c>
      <c r="J132" s="178">
        <f>+VLOOKUP(F132,Participants!$A$1:$F$1501,3,FALSE)</f>
        <v>3</v>
      </c>
      <c r="K132" s="178" t="str">
        <f>+VLOOKUP(F132,Participants!$A$1:$G$1501,7,FALSE)</f>
        <v>DEV BOYS</v>
      </c>
      <c r="L132" s="191"/>
      <c r="M132" s="189"/>
    </row>
    <row r="133" spans="1:13">
      <c r="A133" s="176" t="s">
        <v>56</v>
      </c>
      <c r="B133" s="183"/>
      <c r="C133" s="183"/>
      <c r="D133" s="195">
        <v>7</v>
      </c>
      <c r="E133" s="195">
        <v>9</v>
      </c>
      <c r="F133" s="182">
        <v>982</v>
      </c>
      <c r="G133" s="178" t="str">
        <f>+VLOOKUP(F133,Participants!$A$1:$F$1501,2,FALSE)</f>
        <v>Andrew Callaghan</v>
      </c>
      <c r="H133" s="178" t="str">
        <f>+VLOOKUP(F133,Participants!$A$1:$F$1501,4,FALSE)</f>
        <v>GAB</v>
      </c>
      <c r="I133" s="178" t="str">
        <f>+VLOOKUP(F133,Participants!$A$1:$F$1501,5,FALSE)</f>
        <v>M</v>
      </c>
      <c r="J133" s="178">
        <f>+VLOOKUP(F133,Participants!$A$1:$F$1501,3,FALSE)</f>
        <v>4</v>
      </c>
      <c r="K133" s="178" t="str">
        <f>+VLOOKUP(F133,Participants!$A$1:$G$1501,7,FALSE)</f>
        <v>DEV BOYS</v>
      </c>
      <c r="L133" s="191"/>
      <c r="M133" s="189"/>
    </row>
    <row r="134" spans="1:13">
      <c r="A134" s="176" t="s">
        <v>56</v>
      </c>
      <c r="B134" s="174"/>
      <c r="C134" s="174"/>
      <c r="D134" s="170">
        <v>7</v>
      </c>
      <c r="E134" s="170">
        <v>8</v>
      </c>
      <c r="F134" s="174">
        <v>493</v>
      </c>
      <c r="G134" s="178" t="str">
        <f>+VLOOKUP(F134,Participants!$A$1:$F$1501,2,FALSE)</f>
        <v>Isaac Betlow</v>
      </c>
      <c r="H134" s="178" t="str">
        <f>+VLOOKUP(F134,Participants!$A$1:$F$1501,4,FALSE)</f>
        <v>ANN</v>
      </c>
      <c r="I134" s="178" t="str">
        <f>+VLOOKUP(F134,Participants!$A$1:$F$1501,5,FALSE)</f>
        <v>M</v>
      </c>
      <c r="J134" s="178">
        <f>+VLOOKUP(F134,Participants!$A$1:$F$1501,3,FALSE)</f>
        <v>4</v>
      </c>
      <c r="K134" s="178" t="str">
        <f>+VLOOKUP(F134,Participants!$A$1:$G$1501,7,FALSE)</f>
        <v>DEV BOYS</v>
      </c>
      <c r="L134" s="191"/>
      <c r="M134" s="189"/>
    </row>
    <row r="135" spans="1:13">
      <c r="A135" s="176" t="s">
        <v>56</v>
      </c>
      <c r="B135" s="183"/>
      <c r="C135" s="183"/>
      <c r="D135" s="195">
        <v>7</v>
      </c>
      <c r="E135" s="195">
        <v>7</v>
      </c>
      <c r="F135" s="182">
        <v>799</v>
      </c>
      <c r="G135" s="178" t="str">
        <f>+VLOOKUP(F135,Participants!$A$1:$F$1501,2,FALSE)</f>
        <v>Eli Rock</v>
      </c>
      <c r="H135" s="178" t="str">
        <f>+VLOOKUP(F135,Participants!$A$1:$F$1501,4,FALSE)</f>
        <v>SRT</v>
      </c>
      <c r="I135" s="178" t="str">
        <f>+VLOOKUP(F135,Participants!$A$1:$F$1501,5,FALSE)</f>
        <v>M</v>
      </c>
      <c r="J135" s="178">
        <f>+VLOOKUP(F135,Participants!$A$1:$F$1501,3,FALSE)</f>
        <v>3</v>
      </c>
      <c r="K135" s="178" t="str">
        <f>+VLOOKUP(F135,Participants!$A$1:$G$1501,7,FALSE)</f>
        <v>DEV BOYS</v>
      </c>
      <c r="L135" s="191"/>
      <c r="M135" s="189"/>
    </row>
    <row r="136" spans="1:13">
      <c r="A136" s="176" t="s">
        <v>56</v>
      </c>
      <c r="B136" s="183"/>
      <c r="C136" s="183"/>
      <c r="D136" s="195">
        <v>7</v>
      </c>
      <c r="E136" s="195">
        <v>6</v>
      </c>
      <c r="F136" s="182">
        <v>982</v>
      </c>
      <c r="G136" s="178" t="str">
        <f>+VLOOKUP(F136,Participants!$A$1:$F$1501,2,FALSE)</f>
        <v>Andrew Callaghan</v>
      </c>
      <c r="H136" s="178" t="str">
        <f>+VLOOKUP(F136,Participants!$A$1:$F$1501,4,FALSE)</f>
        <v>GAB</v>
      </c>
      <c r="I136" s="178" t="str">
        <f>+VLOOKUP(F136,Participants!$A$1:$F$1501,5,FALSE)</f>
        <v>M</v>
      </c>
      <c r="J136" s="178">
        <f>+VLOOKUP(F136,Participants!$A$1:$F$1501,3,FALSE)</f>
        <v>4</v>
      </c>
      <c r="K136" s="178" t="str">
        <f>+VLOOKUP(F136,Participants!$A$1:$G$1501,7,FALSE)</f>
        <v>DEV BOYS</v>
      </c>
      <c r="L136" s="191"/>
      <c r="M136" s="189"/>
    </row>
    <row r="137" spans="1:13">
      <c r="A137" s="176" t="s">
        <v>56</v>
      </c>
      <c r="B137" s="183"/>
      <c r="C137" s="183"/>
      <c r="D137" s="195">
        <v>7</v>
      </c>
      <c r="E137" s="195">
        <v>5</v>
      </c>
      <c r="F137" s="182">
        <v>679</v>
      </c>
      <c r="G137" s="178" t="str">
        <f>+VLOOKUP(F137,Participants!$A$1:$F$1501,2,FALSE)</f>
        <v>Max Goob</v>
      </c>
      <c r="H137" s="178" t="str">
        <f>+VLOOKUP(F137,Participants!$A$1:$F$1501,4,FALSE)</f>
        <v>SYL</v>
      </c>
      <c r="I137" s="178" t="str">
        <f>+VLOOKUP(F137,Participants!$A$1:$F$1501,5,FALSE)</f>
        <v>M</v>
      </c>
      <c r="J137" s="178">
        <f>+VLOOKUP(F137,Participants!$A$1:$F$1501,3,FALSE)</f>
        <v>3</v>
      </c>
      <c r="K137" s="178" t="str">
        <f>+VLOOKUP(F137,Participants!$A$1:$G$1501,7,FALSE)</f>
        <v>DEV BOYS</v>
      </c>
      <c r="L137" s="191"/>
      <c r="M137" s="189"/>
    </row>
    <row r="138" spans="1:13">
      <c r="A138" s="176" t="s">
        <v>56</v>
      </c>
      <c r="B138" s="183"/>
      <c r="C138" s="183"/>
      <c r="D138" s="195">
        <v>7</v>
      </c>
      <c r="E138" s="195">
        <v>0</v>
      </c>
      <c r="F138" s="182">
        <v>983</v>
      </c>
      <c r="G138" s="178" t="str">
        <f>+VLOOKUP(F138,Participants!$A$1:$F$1501,2,FALSE)</f>
        <v>Caleb Fruscello</v>
      </c>
      <c r="H138" s="178" t="str">
        <f>+VLOOKUP(F138,Participants!$A$1:$F$1501,4,FALSE)</f>
        <v>GAB</v>
      </c>
      <c r="I138" s="178" t="str">
        <f>+VLOOKUP(F138,Participants!$A$1:$F$1501,5,FALSE)</f>
        <v>M</v>
      </c>
      <c r="J138" s="178">
        <f>+VLOOKUP(F138,Participants!$A$1:$F$1501,3,FALSE)</f>
        <v>4</v>
      </c>
      <c r="K138" s="178" t="str">
        <f>+VLOOKUP(F138,Participants!$A$1:$G$1501,7,FALSE)</f>
        <v>DEV BOYS</v>
      </c>
      <c r="L138" s="191"/>
      <c r="M138" s="189"/>
    </row>
    <row r="139" spans="1:13">
      <c r="A139" s="176" t="s">
        <v>56</v>
      </c>
      <c r="B139" s="183"/>
      <c r="C139" s="183"/>
      <c r="D139" s="195">
        <v>6</v>
      </c>
      <c r="E139" s="195">
        <v>11</v>
      </c>
      <c r="F139" s="182">
        <v>797</v>
      </c>
      <c r="G139" s="178" t="str">
        <f>+VLOOKUP(F139,Participants!$A$1:$F$1501,2,FALSE)</f>
        <v>Logan Sevin</v>
      </c>
      <c r="H139" s="178" t="str">
        <f>+VLOOKUP(F139,Participants!$A$1:$F$1501,4,FALSE)</f>
        <v>SRT</v>
      </c>
      <c r="I139" s="178" t="str">
        <f>+VLOOKUP(F139,Participants!$A$1:$F$1501,5,FALSE)</f>
        <v>M</v>
      </c>
      <c r="J139" s="178">
        <f>+VLOOKUP(F139,Participants!$A$1:$F$1501,3,FALSE)</f>
        <v>2</v>
      </c>
      <c r="K139" s="178" t="str">
        <f>+VLOOKUP(F139,Participants!$A$1:$G$1501,7,FALSE)</f>
        <v>DEV BOYS</v>
      </c>
      <c r="L139" s="191"/>
      <c r="M139" s="189"/>
    </row>
    <row r="140" spans="1:13">
      <c r="A140" s="176" t="s">
        <v>56</v>
      </c>
      <c r="B140" s="183"/>
      <c r="C140" s="183"/>
      <c r="D140" s="195">
        <v>6</v>
      </c>
      <c r="E140" s="195">
        <v>10</v>
      </c>
      <c r="F140" s="182">
        <v>801</v>
      </c>
      <c r="G140" s="178" t="str">
        <f>+VLOOKUP(F140,Participants!$A$1:$F$1501,2,FALSE)</f>
        <v>Ryan Niedermeyer</v>
      </c>
      <c r="H140" s="178" t="str">
        <f>+VLOOKUP(F140,Participants!$A$1:$F$1501,4,FALSE)</f>
        <v>SRT</v>
      </c>
      <c r="I140" s="178" t="str">
        <f>+VLOOKUP(F140,Participants!$A$1:$F$1501,5,FALSE)</f>
        <v>M</v>
      </c>
      <c r="J140" s="178">
        <f>+VLOOKUP(F140,Participants!$A$1:$F$1501,3,FALSE)</f>
        <v>3</v>
      </c>
      <c r="K140" s="178" t="str">
        <f>+VLOOKUP(F140,Participants!$A$1:$G$1501,7,FALSE)</f>
        <v>DEV BOYS</v>
      </c>
      <c r="L140" s="191"/>
      <c r="M140" s="189"/>
    </row>
    <row r="141" spans="1:13">
      <c r="A141" s="176" t="s">
        <v>56</v>
      </c>
      <c r="B141" s="183"/>
      <c r="C141" s="183"/>
      <c r="D141" s="195">
        <v>6</v>
      </c>
      <c r="E141" s="195">
        <v>8</v>
      </c>
      <c r="F141" s="182">
        <v>979</v>
      </c>
      <c r="G141" s="178" t="str">
        <f>+VLOOKUP(F141,Participants!$A$1:$F$1501,2,FALSE)</f>
        <v>Tyler Horvath</v>
      </c>
      <c r="H141" s="178" t="str">
        <f>+VLOOKUP(F141,Participants!$A$1:$F$1501,4,FALSE)</f>
        <v>GAB</v>
      </c>
      <c r="I141" s="178" t="str">
        <f>+VLOOKUP(F141,Participants!$A$1:$F$1501,5,FALSE)</f>
        <v>M</v>
      </c>
      <c r="J141" s="178">
        <f>+VLOOKUP(F141,Participants!$A$1:$F$1501,3,FALSE)</f>
        <v>3</v>
      </c>
      <c r="K141" s="178" t="str">
        <f>+VLOOKUP(F141,Participants!$A$1:$G$1501,7,FALSE)</f>
        <v>DEV BOYS</v>
      </c>
      <c r="L141" s="191"/>
      <c r="M141" s="189"/>
    </row>
    <row r="142" spans="1:13">
      <c r="A142" s="176" t="s">
        <v>56</v>
      </c>
      <c r="B142" s="183"/>
      <c r="C142" s="183"/>
      <c r="D142" s="195">
        <v>6</v>
      </c>
      <c r="E142" s="195">
        <v>7</v>
      </c>
      <c r="F142" s="182">
        <v>791</v>
      </c>
      <c r="G142" s="178" t="str">
        <f>+VLOOKUP(F142,Participants!$A$1:$F$1501,2,FALSE)</f>
        <v xml:space="preserve">Evan Tulenko </v>
      </c>
      <c r="H142" s="178" t="str">
        <f>+VLOOKUP(F142,Participants!$A$1:$F$1501,4,FALSE)</f>
        <v>SRT</v>
      </c>
      <c r="I142" s="178" t="str">
        <f>+VLOOKUP(F142,Participants!$A$1:$F$1501,5,FALSE)</f>
        <v>M</v>
      </c>
      <c r="J142" s="178">
        <f>+VLOOKUP(F142,Participants!$A$1:$F$1501,3,FALSE)</f>
        <v>1</v>
      </c>
      <c r="K142" s="178" t="str">
        <f>+VLOOKUP(F142,Participants!$A$1:$G$1501,7,FALSE)</f>
        <v>DEV BOYS</v>
      </c>
      <c r="L142" s="191"/>
      <c r="M142" s="189"/>
    </row>
    <row r="143" spans="1:13">
      <c r="A143" s="176" t="s">
        <v>56</v>
      </c>
      <c r="B143" s="183"/>
      <c r="C143" s="183"/>
      <c r="D143" s="195">
        <v>6</v>
      </c>
      <c r="E143" s="195">
        <v>5</v>
      </c>
      <c r="F143" s="182">
        <v>657</v>
      </c>
      <c r="G143" s="178" t="str">
        <f>+VLOOKUP(F143,Participants!$A$1:$F$1501,2,FALSE)</f>
        <v>Boston Dorfner</v>
      </c>
      <c r="H143" s="178" t="str">
        <f>+VLOOKUP(F143,Participants!$A$1:$F$1501,4,FALSE)</f>
        <v>SYL</v>
      </c>
      <c r="I143" s="178" t="str">
        <f>+VLOOKUP(F143,Participants!$A$1:$F$1501,5,FALSE)</f>
        <v>M</v>
      </c>
      <c r="J143" s="178">
        <f>+VLOOKUP(F143,Participants!$A$1:$F$1501,3,FALSE)</f>
        <v>3</v>
      </c>
      <c r="K143" s="178" t="str">
        <f>+VLOOKUP(F143,Participants!$A$1:$G$1501,7,FALSE)</f>
        <v>DEV BOYS</v>
      </c>
      <c r="L143" s="191"/>
      <c r="M143" s="189"/>
    </row>
    <row r="144" spans="1:13">
      <c r="A144" s="176" t="s">
        <v>56</v>
      </c>
      <c r="B144" s="183"/>
      <c r="C144" s="183"/>
      <c r="D144" s="195">
        <v>6</v>
      </c>
      <c r="E144" s="195">
        <v>4</v>
      </c>
      <c r="F144" s="182">
        <v>186</v>
      </c>
      <c r="G144" s="178" t="str">
        <f>+VLOOKUP(F144,Participants!$A$1:$F$1501,2,FALSE)</f>
        <v>Andrew Klein</v>
      </c>
      <c r="H144" s="178" t="str">
        <f>+VLOOKUP(F144,Participants!$A$1:$F$1501,4,FALSE)</f>
        <v>STL</v>
      </c>
      <c r="I144" s="178" t="str">
        <f>+VLOOKUP(F144,Participants!$A$1:$F$1501,5,FALSE)</f>
        <v>M</v>
      </c>
      <c r="J144" s="178">
        <f>+VLOOKUP(F144,Participants!$A$1:$F$1501,3,FALSE)</f>
        <v>4</v>
      </c>
      <c r="K144" s="178" t="str">
        <f>+VLOOKUP(F144,Participants!$A$1:$G$1501,7,FALSE)</f>
        <v>DEV BOYS</v>
      </c>
      <c r="L144" s="191"/>
      <c r="M144" s="189"/>
    </row>
    <row r="145" spans="1:13">
      <c r="A145" s="176" t="s">
        <v>56</v>
      </c>
      <c r="B145" s="183"/>
      <c r="C145" s="183"/>
      <c r="D145" s="195">
        <v>6</v>
      </c>
      <c r="E145" s="195">
        <v>3</v>
      </c>
      <c r="F145" s="182">
        <v>795</v>
      </c>
      <c r="G145" s="178" t="str">
        <f>+VLOOKUP(F145,Participants!$A$1:$F$1501,2,FALSE)</f>
        <v>John Haller</v>
      </c>
      <c r="H145" s="178" t="str">
        <f>+VLOOKUP(F145,Participants!$A$1:$F$1501,4,FALSE)</f>
        <v>SRT</v>
      </c>
      <c r="I145" s="178" t="str">
        <f>+VLOOKUP(F145,Participants!$A$1:$F$1501,5,FALSE)</f>
        <v>M</v>
      </c>
      <c r="J145" s="178">
        <f>+VLOOKUP(F145,Participants!$A$1:$F$1501,3,FALSE)</f>
        <v>1</v>
      </c>
      <c r="K145" s="178" t="str">
        <f>+VLOOKUP(F145,Participants!$A$1:$G$1501,7,FALSE)</f>
        <v>DEV BOYS</v>
      </c>
      <c r="L145" s="191"/>
      <c r="M145" s="189"/>
    </row>
    <row r="146" spans="1:13">
      <c r="A146" s="176" t="s">
        <v>56</v>
      </c>
      <c r="B146" s="182"/>
      <c r="C146" s="182"/>
      <c r="D146" s="196">
        <v>6</v>
      </c>
      <c r="E146" s="196">
        <v>2</v>
      </c>
      <c r="F146" s="182">
        <v>170</v>
      </c>
      <c r="G146" s="178" t="str">
        <f>+VLOOKUP(F146,Participants!$A$1:$F$1501,2,FALSE)</f>
        <v>Calvin Pinar</v>
      </c>
      <c r="H146" s="178" t="str">
        <f>+VLOOKUP(F146,Participants!$A$1:$F$1501,4,FALSE)</f>
        <v>STL</v>
      </c>
      <c r="I146" s="178" t="str">
        <f>+VLOOKUP(F146,Participants!$A$1:$F$1501,5,FALSE)</f>
        <v>M</v>
      </c>
      <c r="J146" s="178">
        <f>+VLOOKUP(F146,Participants!$A$1:$F$1501,3,FALSE)</f>
        <v>1</v>
      </c>
      <c r="K146" s="178" t="str">
        <f>+VLOOKUP(F146,Participants!$A$1:$G$1501,7,FALSE)</f>
        <v>DEV BOYS</v>
      </c>
      <c r="L146" s="191"/>
      <c r="M146" s="189"/>
    </row>
    <row r="147" spans="1:13">
      <c r="A147" s="176" t="s">
        <v>56</v>
      </c>
      <c r="B147" s="183"/>
      <c r="C147" s="183"/>
      <c r="D147" s="195">
        <v>6</v>
      </c>
      <c r="E147" s="195">
        <v>1</v>
      </c>
      <c r="F147" s="182">
        <v>658</v>
      </c>
      <c r="G147" s="178" t="str">
        <f>+VLOOKUP(F147,Participants!$A$1:$F$1501,2,FALSE)</f>
        <v>Cayden Johnson</v>
      </c>
      <c r="H147" s="178" t="str">
        <f>+VLOOKUP(F147,Participants!$A$1:$F$1501,4,FALSE)</f>
        <v>SYL</v>
      </c>
      <c r="I147" s="178" t="str">
        <f>+VLOOKUP(F147,Participants!$A$1:$F$1501,5,FALSE)</f>
        <v>M</v>
      </c>
      <c r="J147" s="178">
        <f>+VLOOKUP(F147,Participants!$A$1:$F$1501,3,FALSE)</f>
        <v>3</v>
      </c>
      <c r="K147" s="178" t="str">
        <f>+VLOOKUP(F147,Participants!$A$1:$G$1501,7,FALSE)</f>
        <v>DEV BOYS</v>
      </c>
      <c r="L147" s="191"/>
      <c r="M147" s="189"/>
    </row>
    <row r="148" spans="1:13">
      <c r="A148" s="176" t="s">
        <v>56</v>
      </c>
      <c r="B148" s="174"/>
      <c r="C148" s="174"/>
      <c r="D148" s="170">
        <v>6</v>
      </c>
      <c r="E148" s="170">
        <v>0</v>
      </c>
      <c r="F148" s="174">
        <v>185</v>
      </c>
      <c r="G148" s="178" t="str">
        <f>+VLOOKUP(F148,Participants!$A$1:$F$1501,2,FALSE)</f>
        <v>Alex Klein</v>
      </c>
      <c r="H148" s="178" t="str">
        <f>+VLOOKUP(F148,Participants!$A$1:$F$1501,4,FALSE)</f>
        <v>STL</v>
      </c>
      <c r="I148" s="178" t="str">
        <f>+VLOOKUP(F148,Participants!$A$1:$F$1501,5,FALSE)</f>
        <v>M</v>
      </c>
      <c r="J148" s="178">
        <f>+VLOOKUP(F148,Participants!$A$1:$F$1501,3,FALSE)</f>
        <v>4</v>
      </c>
      <c r="K148" s="178" t="str">
        <f>+VLOOKUP(F148,Participants!$A$1:$G$1501,7,FALSE)</f>
        <v>DEV BOYS</v>
      </c>
      <c r="L148" s="190"/>
      <c r="M148" s="189"/>
    </row>
    <row r="149" spans="1:13">
      <c r="A149" s="176" t="s">
        <v>56</v>
      </c>
      <c r="B149" s="183"/>
      <c r="C149" s="183"/>
      <c r="D149" s="195">
        <v>6</v>
      </c>
      <c r="E149" s="195">
        <v>0</v>
      </c>
      <c r="F149" s="182">
        <v>792</v>
      </c>
      <c r="G149" s="178" t="str">
        <f>+VLOOKUP(F149,Participants!$A$1:$F$1501,2,FALSE)</f>
        <v>Sam Dumblosky</v>
      </c>
      <c r="H149" s="178" t="str">
        <f>+VLOOKUP(F149,Participants!$A$1:$F$1501,4,FALSE)</f>
        <v>SRT</v>
      </c>
      <c r="I149" s="178" t="str">
        <f>+VLOOKUP(F149,Participants!$A$1:$F$1501,5,FALSE)</f>
        <v>M</v>
      </c>
      <c r="J149" s="178">
        <f>+VLOOKUP(F149,Participants!$A$1:$F$1501,3,FALSE)</f>
        <v>1</v>
      </c>
      <c r="K149" s="178" t="str">
        <f>+VLOOKUP(F149,Participants!$A$1:$G$1501,7,FALSE)</f>
        <v>DEV BOYS</v>
      </c>
      <c r="L149" s="191"/>
      <c r="M149" s="189"/>
    </row>
    <row r="150" spans="1:13">
      <c r="A150" s="176" t="s">
        <v>56</v>
      </c>
      <c r="B150" s="183"/>
      <c r="C150" s="183"/>
      <c r="D150" s="195">
        <v>5</v>
      </c>
      <c r="E150" s="195">
        <v>11</v>
      </c>
      <c r="F150" s="182">
        <v>792</v>
      </c>
      <c r="G150" s="178" t="str">
        <f>+VLOOKUP(F150,Participants!$A$1:$F$1501,2,FALSE)</f>
        <v>Sam Dumblosky</v>
      </c>
      <c r="H150" s="178" t="str">
        <f>+VLOOKUP(F150,Participants!$A$1:$F$1501,4,FALSE)</f>
        <v>SRT</v>
      </c>
      <c r="I150" s="178" t="str">
        <f>+VLOOKUP(F150,Participants!$A$1:$F$1501,5,FALSE)</f>
        <v>M</v>
      </c>
      <c r="J150" s="178">
        <f>+VLOOKUP(F150,Participants!$A$1:$F$1501,3,FALSE)</f>
        <v>1</v>
      </c>
      <c r="K150" s="178" t="str">
        <f>+VLOOKUP(F150,Participants!$A$1:$G$1501,7,FALSE)</f>
        <v>DEV BOYS</v>
      </c>
      <c r="L150" s="191"/>
      <c r="M150" s="189"/>
    </row>
    <row r="151" spans="1:13">
      <c r="A151" s="176" t="s">
        <v>56</v>
      </c>
      <c r="B151" s="183"/>
      <c r="C151" s="183"/>
      <c r="D151" s="195">
        <v>5</v>
      </c>
      <c r="E151" s="195">
        <v>10</v>
      </c>
      <c r="F151" s="182">
        <v>649</v>
      </c>
      <c r="G151" s="178" t="str">
        <f>+VLOOKUP(F151,Participants!$A$1:$F$1501,2,FALSE)</f>
        <v>Cole Donnelly</v>
      </c>
      <c r="H151" s="178" t="str">
        <f>+VLOOKUP(F151,Participants!$A$1:$F$1501,4,FALSE)</f>
        <v>SYL</v>
      </c>
      <c r="I151" s="178" t="str">
        <f>+VLOOKUP(F151,Participants!$A$1:$F$1501,5,FALSE)</f>
        <v>M</v>
      </c>
      <c r="J151" s="178">
        <f>+VLOOKUP(F151,Participants!$A$1:$F$1501,3,FALSE)</f>
        <v>1</v>
      </c>
      <c r="K151" s="178" t="str">
        <f>+VLOOKUP(F151,Participants!$A$1:$G$1501,7,FALSE)</f>
        <v>DEV BOYS</v>
      </c>
      <c r="L151" s="191"/>
      <c r="M151" s="189"/>
    </row>
    <row r="152" spans="1:13">
      <c r="A152" s="176" t="s">
        <v>56</v>
      </c>
      <c r="B152" s="174"/>
      <c r="C152" s="174"/>
      <c r="D152" s="170">
        <v>5</v>
      </c>
      <c r="E152" s="170">
        <v>9</v>
      </c>
      <c r="F152" s="174">
        <v>112</v>
      </c>
      <c r="G152" s="178" t="str">
        <f>+VLOOKUP(F152,Participants!$A$1:$F$1501,2,FALSE)</f>
        <v>Luca Mariana</v>
      </c>
      <c r="H152" s="178" t="str">
        <f>+VLOOKUP(F152,Participants!$A$1:$F$1501,4,FALSE)</f>
        <v>JFK</v>
      </c>
      <c r="I152" s="178" t="str">
        <f>+VLOOKUP(F152,Participants!$A$1:$F$1501,5,FALSE)</f>
        <v>M</v>
      </c>
      <c r="J152" s="178">
        <f>+VLOOKUP(F152,Participants!$A$1:$F$1501,3,FALSE)</f>
        <v>2</v>
      </c>
      <c r="K152" s="178" t="str">
        <f>+VLOOKUP(F152,Participants!$A$1:$G$1501,7,FALSE)</f>
        <v>DEV BOYS</v>
      </c>
      <c r="L152" s="190"/>
      <c r="M152" s="189"/>
    </row>
    <row r="153" spans="1:13">
      <c r="A153" s="176" t="s">
        <v>56</v>
      </c>
      <c r="B153" s="174"/>
      <c r="C153" s="174"/>
      <c r="D153" s="170">
        <v>5</v>
      </c>
      <c r="E153" s="170">
        <v>7</v>
      </c>
      <c r="F153" s="174">
        <v>979</v>
      </c>
      <c r="G153" s="178" t="str">
        <f>+VLOOKUP(F153,Participants!$A$1:$F$1501,2,FALSE)</f>
        <v>Tyler Horvath</v>
      </c>
      <c r="H153" s="178" t="str">
        <f>+VLOOKUP(F153,Participants!$A$1:$F$1501,4,FALSE)</f>
        <v>GAB</v>
      </c>
      <c r="I153" s="178" t="str">
        <f>+VLOOKUP(F153,Participants!$A$1:$F$1501,5,FALSE)</f>
        <v>M</v>
      </c>
      <c r="J153" s="178">
        <f>+VLOOKUP(F153,Participants!$A$1:$F$1501,3,FALSE)</f>
        <v>3</v>
      </c>
      <c r="K153" s="178" t="str">
        <f>+VLOOKUP(F153,Participants!$A$1:$G$1501,7,FALSE)</f>
        <v>DEV BOYS</v>
      </c>
      <c r="L153" s="190"/>
      <c r="M153" s="189"/>
    </row>
    <row r="154" spans="1:13">
      <c r="A154" s="176" t="s">
        <v>56</v>
      </c>
      <c r="B154" s="183"/>
      <c r="C154" s="183"/>
      <c r="D154" s="195">
        <v>5</v>
      </c>
      <c r="E154" s="195">
        <v>6</v>
      </c>
      <c r="F154" s="182">
        <v>658</v>
      </c>
      <c r="G154" s="178" t="str">
        <f>+VLOOKUP(F154,Participants!$A$1:$F$1501,2,FALSE)</f>
        <v>Cayden Johnson</v>
      </c>
      <c r="H154" s="178" t="str">
        <f>+VLOOKUP(F154,Participants!$A$1:$F$1501,4,FALSE)</f>
        <v>SYL</v>
      </c>
      <c r="I154" s="178" t="str">
        <f>+VLOOKUP(F154,Participants!$A$1:$F$1501,5,FALSE)</f>
        <v>M</v>
      </c>
      <c r="J154" s="178">
        <f>+VLOOKUP(F154,Participants!$A$1:$F$1501,3,FALSE)</f>
        <v>3</v>
      </c>
      <c r="K154" s="178" t="str">
        <f>+VLOOKUP(F154,Participants!$A$1:$G$1501,7,FALSE)</f>
        <v>DEV BOYS</v>
      </c>
      <c r="L154" s="191"/>
      <c r="M154" s="189"/>
    </row>
    <row r="155" spans="1:13">
      <c r="A155" s="176" t="s">
        <v>56</v>
      </c>
      <c r="B155" s="183"/>
      <c r="C155" s="183"/>
      <c r="D155" s="195">
        <v>5</v>
      </c>
      <c r="E155" s="195">
        <v>3</v>
      </c>
      <c r="F155" s="182">
        <v>650</v>
      </c>
      <c r="G155" s="178" t="str">
        <f>+VLOOKUP(F155,Participants!$A$1:$F$1501,2,FALSE)</f>
        <v>Garin Goob</v>
      </c>
      <c r="H155" s="178" t="str">
        <f>+VLOOKUP(F155,Participants!$A$1:$F$1501,4,FALSE)</f>
        <v>SYL</v>
      </c>
      <c r="I155" s="178" t="str">
        <f>+VLOOKUP(F155,Participants!$A$1:$F$1501,5,FALSE)</f>
        <v>M</v>
      </c>
      <c r="J155" s="178">
        <f>+VLOOKUP(F155,Participants!$A$1:$F$1501,3,FALSE)</f>
        <v>1</v>
      </c>
      <c r="K155" s="178" t="str">
        <f>+VLOOKUP(F155,Participants!$A$1:$G$1501,7,FALSE)</f>
        <v>DEV BOYS</v>
      </c>
      <c r="L155" s="191"/>
      <c r="M155" s="189"/>
    </row>
    <row r="156" spans="1:13">
      <c r="A156" s="176" t="s">
        <v>56</v>
      </c>
      <c r="B156" s="173"/>
      <c r="C156" s="173"/>
      <c r="D156" s="169">
        <v>5</v>
      </c>
      <c r="E156" s="169">
        <v>2</v>
      </c>
      <c r="F156" s="174">
        <v>112</v>
      </c>
      <c r="G156" s="178" t="str">
        <f>+VLOOKUP(F156,Participants!$A$1:$F$1501,2,FALSE)</f>
        <v>Luca Mariana</v>
      </c>
      <c r="H156" s="178" t="str">
        <f>+VLOOKUP(F156,Participants!$A$1:$F$1501,4,FALSE)</f>
        <v>JFK</v>
      </c>
      <c r="I156" s="178" t="str">
        <f>+VLOOKUP(F156,Participants!$A$1:$F$1501,5,FALSE)</f>
        <v>M</v>
      </c>
      <c r="J156" s="178">
        <f>+VLOOKUP(F156,Participants!$A$1:$F$1501,3,FALSE)</f>
        <v>2</v>
      </c>
      <c r="K156" s="178" t="str">
        <f>+VLOOKUP(F156,Participants!$A$1:$G$1501,7,FALSE)</f>
        <v>DEV BOYS</v>
      </c>
      <c r="L156" s="190"/>
      <c r="M156" s="189"/>
    </row>
    <row r="157" spans="1:13">
      <c r="A157" s="176" t="s">
        <v>56</v>
      </c>
      <c r="B157" s="183"/>
      <c r="C157" s="183"/>
      <c r="D157" s="195">
        <v>5</v>
      </c>
      <c r="E157" s="195">
        <v>0</v>
      </c>
      <c r="F157" s="182">
        <v>659</v>
      </c>
      <c r="G157" s="178" t="str">
        <f>+VLOOKUP(F157,Participants!$A$1:$F$1501,2,FALSE)</f>
        <v>Jonathan Wega</v>
      </c>
      <c r="H157" s="178" t="str">
        <f>+VLOOKUP(F157,Participants!$A$1:$F$1501,4,FALSE)</f>
        <v>SYL</v>
      </c>
      <c r="I157" s="178" t="str">
        <f>+VLOOKUP(F157,Participants!$A$1:$F$1501,5,FALSE)</f>
        <v>M</v>
      </c>
      <c r="J157" s="178">
        <f>+VLOOKUP(F157,Participants!$A$1:$F$1501,3,FALSE)</f>
        <v>3</v>
      </c>
      <c r="K157" s="178" t="str">
        <f>+VLOOKUP(F157,Participants!$A$1:$G$1501,7,FALSE)</f>
        <v>DEV BOYS</v>
      </c>
      <c r="L157" s="191"/>
      <c r="M157" s="189"/>
    </row>
    <row r="158" spans="1:13">
      <c r="A158" s="176" t="s">
        <v>56</v>
      </c>
      <c r="B158" s="174"/>
      <c r="C158" s="174"/>
      <c r="D158" s="170">
        <v>4</v>
      </c>
      <c r="E158" s="170">
        <v>10</v>
      </c>
      <c r="F158" s="174">
        <v>490</v>
      </c>
      <c r="G158" s="178" t="str">
        <f>+VLOOKUP(F158,Participants!$A$1:$F$1501,2,FALSE)</f>
        <v>Owen Malacki</v>
      </c>
      <c r="H158" s="178" t="str">
        <f>+VLOOKUP(F158,Participants!$A$1:$F$1501,4,FALSE)</f>
        <v>ANN</v>
      </c>
      <c r="I158" s="178" t="str">
        <f>+VLOOKUP(F158,Participants!$A$1:$F$1501,5,FALSE)</f>
        <v>M</v>
      </c>
      <c r="J158" s="178">
        <f>+VLOOKUP(F158,Participants!$A$1:$F$1501,3,FALSE)</f>
        <v>2</v>
      </c>
      <c r="K158" s="178" t="str">
        <f>+VLOOKUP(F158,Participants!$A$1:$G$1501,7,FALSE)</f>
        <v>DEV BOYS</v>
      </c>
      <c r="L158" s="191"/>
      <c r="M158" s="189"/>
    </row>
    <row r="159" spans="1:13">
      <c r="A159" s="176" t="s">
        <v>56</v>
      </c>
      <c r="B159" s="183"/>
      <c r="C159" s="183"/>
      <c r="D159" s="195">
        <v>0</v>
      </c>
      <c r="E159" s="195">
        <v>0</v>
      </c>
      <c r="F159" s="182">
        <v>657</v>
      </c>
      <c r="G159" s="178" t="str">
        <f>+VLOOKUP(F159,Participants!$A$1:$F$1501,2,FALSE)</f>
        <v>Boston Dorfner</v>
      </c>
      <c r="H159" s="178" t="str">
        <f>+VLOOKUP(F159,Participants!$A$1:$F$1501,4,FALSE)</f>
        <v>SYL</v>
      </c>
      <c r="I159" s="178" t="str">
        <f>+VLOOKUP(F159,Participants!$A$1:$F$1501,5,FALSE)</f>
        <v>M</v>
      </c>
      <c r="J159" s="178">
        <f>+VLOOKUP(F159,Participants!$A$1:$F$1501,3,FALSE)</f>
        <v>3</v>
      </c>
      <c r="K159" s="178" t="str">
        <f>+VLOOKUP(F159,Participants!$A$1:$G$1501,7,FALSE)</f>
        <v>DEV BOYS</v>
      </c>
      <c r="L159" s="191"/>
      <c r="M159" s="189"/>
    </row>
    <row r="200" spans="1:27" s="177" customFormat="1">
      <c r="B200" s="184" t="s">
        <v>96</v>
      </c>
      <c r="C200" s="184" t="s">
        <v>108</v>
      </c>
      <c r="D200" s="184" t="s">
        <v>111</v>
      </c>
      <c r="E200" s="185" t="s">
        <v>113</v>
      </c>
      <c r="F200" s="184" t="s">
        <v>115</v>
      </c>
      <c r="G200" s="184" t="s">
        <v>117</v>
      </c>
      <c r="H200" s="184" t="s">
        <v>24</v>
      </c>
      <c r="I200" s="184" t="s">
        <v>20</v>
      </c>
      <c r="J200" s="184" t="s">
        <v>25</v>
      </c>
      <c r="K200" s="184" t="s">
        <v>100</v>
      </c>
      <c r="L200" s="184" t="s">
        <v>26</v>
      </c>
      <c r="M200" s="184" t="s">
        <v>120</v>
      </c>
      <c r="N200" s="184" t="s">
        <v>27</v>
      </c>
      <c r="O200" s="184" t="s">
        <v>123</v>
      </c>
      <c r="P200" s="184" t="s">
        <v>28</v>
      </c>
      <c r="Q200" s="184" t="s">
        <v>32</v>
      </c>
      <c r="R200" s="184" t="s">
        <v>34</v>
      </c>
      <c r="S200" s="184" t="s">
        <v>36</v>
      </c>
      <c r="T200" s="184" t="s">
        <v>38</v>
      </c>
      <c r="U200" s="184" t="s">
        <v>40</v>
      </c>
      <c r="V200" s="184" t="s">
        <v>42</v>
      </c>
      <c r="W200" s="184" t="s">
        <v>19</v>
      </c>
      <c r="X200" s="184" t="s">
        <v>45</v>
      </c>
      <c r="Y200" s="177" t="s">
        <v>103</v>
      </c>
      <c r="Z200" s="177" t="s">
        <v>47</v>
      </c>
      <c r="AA200" s="184" t="s">
        <v>89</v>
      </c>
    </row>
    <row r="201" spans="1:27" s="177" customFormat="1">
      <c r="A201" s="197" t="s">
        <v>1306</v>
      </c>
      <c r="B201" s="177">
        <f t="shared" ref="B201:K206" si="0">+SUMIFS($M$2:$M$159,$K$2:$K$159,$A201,$H$2:$H$159,B$200)</f>
        <v>0</v>
      </c>
      <c r="C201" s="177">
        <f t="shared" si="0"/>
        <v>0</v>
      </c>
      <c r="D201" s="177">
        <f t="shared" si="0"/>
        <v>0</v>
      </c>
      <c r="E201" s="177">
        <f t="shared" si="0"/>
        <v>0</v>
      </c>
      <c r="F201" s="177">
        <f t="shared" si="0"/>
        <v>0</v>
      </c>
      <c r="G201" s="177">
        <f t="shared" si="0"/>
        <v>0</v>
      </c>
      <c r="H201" s="177">
        <f t="shared" si="0"/>
        <v>0</v>
      </c>
      <c r="I201" s="177">
        <f t="shared" si="0"/>
        <v>12.5</v>
      </c>
      <c r="J201" s="177">
        <f t="shared" si="0"/>
        <v>0</v>
      </c>
      <c r="K201" s="177">
        <f t="shared" si="0"/>
        <v>0</v>
      </c>
      <c r="L201" s="177">
        <f t="shared" ref="L201:Z206" si="1">+SUMIFS($M$2:$M$159,$K$2:$K$159,$A201,$H$2:$H$159,L$200)</f>
        <v>0</v>
      </c>
      <c r="M201" s="177">
        <f t="shared" si="1"/>
        <v>0</v>
      </c>
      <c r="N201" s="177">
        <f t="shared" si="1"/>
        <v>0</v>
      </c>
      <c r="O201" s="177">
        <f t="shared" si="1"/>
        <v>0</v>
      </c>
      <c r="P201" s="177">
        <f t="shared" si="1"/>
        <v>0</v>
      </c>
      <c r="Q201" s="177">
        <f t="shared" si="1"/>
        <v>0</v>
      </c>
      <c r="R201" s="177">
        <f t="shared" si="1"/>
        <v>0</v>
      </c>
      <c r="S201" s="177">
        <f t="shared" si="1"/>
        <v>11</v>
      </c>
      <c r="T201" s="177">
        <f t="shared" si="1"/>
        <v>0</v>
      </c>
      <c r="U201" s="177">
        <f t="shared" si="1"/>
        <v>0</v>
      </c>
      <c r="V201" s="177">
        <f t="shared" si="1"/>
        <v>0</v>
      </c>
      <c r="W201" s="177">
        <f t="shared" si="1"/>
        <v>5.5</v>
      </c>
      <c r="X201" s="177">
        <f t="shared" si="1"/>
        <v>0</v>
      </c>
      <c r="Y201" s="177">
        <f t="shared" si="1"/>
        <v>0</v>
      </c>
      <c r="Z201" s="177">
        <f t="shared" si="1"/>
        <v>10</v>
      </c>
      <c r="AA201" s="177">
        <f>SUM(B201:Z201)</f>
        <v>39</v>
      </c>
    </row>
    <row r="202" spans="1:27" s="177" customFormat="1">
      <c r="A202" s="177" t="s">
        <v>1307</v>
      </c>
      <c r="B202" s="177">
        <f t="shared" si="0"/>
        <v>0</v>
      </c>
      <c r="C202" s="177">
        <f t="shared" si="0"/>
        <v>0</v>
      </c>
      <c r="D202" s="177">
        <f t="shared" si="0"/>
        <v>0</v>
      </c>
      <c r="E202" s="177">
        <f t="shared" si="0"/>
        <v>0</v>
      </c>
      <c r="F202" s="177">
        <f t="shared" si="0"/>
        <v>0</v>
      </c>
      <c r="G202" s="177">
        <f t="shared" si="0"/>
        <v>0</v>
      </c>
      <c r="H202" s="177">
        <f t="shared" si="0"/>
        <v>0</v>
      </c>
      <c r="I202" s="177">
        <f t="shared" si="0"/>
        <v>16</v>
      </c>
      <c r="J202" s="177">
        <f t="shared" si="0"/>
        <v>0</v>
      </c>
      <c r="K202" s="177">
        <f t="shared" si="0"/>
        <v>0</v>
      </c>
      <c r="L202" s="177">
        <f t="shared" si="1"/>
        <v>0</v>
      </c>
      <c r="M202" s="177">
        <f t="shared" si="1"/>
        <v>0</v>
      </c>
      <c r="N202" s="177">
        <f t="shared" si="1"/>
        <v>0</v>
      </c>
      <c r="O202" s="177">
        <f t="shared" si="1"/>
        <v>0</v>
      </c>
      <c r="P202" s="177">
        <f t="shared" si="1"/>
        <v>0</v>
      </c>
      <c r="Q202" s="177">
        <f t="shared" si="1"/>
        <v>0</v>
      </c>
      <c r="R202" s="177">
        <f t="shared" si="1"/>
        <v>0</v>
      </c>
      <c r="S202" s="177">
        <f t="shared" si="1"/>
        <v>0</v>
      </c>
      <c r="T202" s="177">
        <f t="shared" si="1"/>
        <v>0</v>
      </c>
      <c r="U202" s="177">
        <f t="shared" si="1"/>
        <v>0</v>
      </c>
      <c r="V202" s="177">
        <f t="shared" si="1"/>
        <v>0</v>
      </c>
      <c r="W202" s="177">
        <f t="shared" si="1"/>
        <v>3</v>
      </c>
      <c r="X202" s="177">
        <f t="shared" si="1"/>
        <v>1</v>
      </c>
      <c r="Y202" s="177">
        <f t="shared" si="1"/>
        <v>7</v>
      </c>
      <c r="Z202" s="177">
        <f t="shared" si="1"/>
        <v>12</v>
      </c>
      <c r="AA202" s="177">
        <f t="shared" ref="AA202:AA206" si="2">SUM(B202:Z202)</f>
        <v>39</v>
      </c>
    </row>
    <row r="203" spans="1:27" s="177" customFormat="1">
      <c r="A203" s="177" t="s">
        <v>106</v>
      </c>
      <c r="B203" s="177">
        <f t="shared" si="0"/>
        <v>0</v>
      </c>
      <c r="C203" s="177">
        <f t="shared" si="0"/>
        <v>0</v>
      </c>
      <c r="D203" s="177">
        <f t="shared" si="0"/>
        <v>0</v>
      </c>
      <c r="E203" s="177">
        <f t="shared" si="0"/>
        <v>0</v>
      </c>
      <c r="F203" s="177">
        <f t="shared" si="0"/>
        <v>0</v>
      </c>
      <c r="G203" s="177">
        <f t="shared" si="0"/>
        <v>0</v>
      </c>
      <c r="H203" s="177">
        <f t="shared" si="0"/>
        <v>0</v>
      </c>
      <c r="I203" s="177">
        <f t="shared" si="0"/>
        <v>14</v>
      </c>
      <c r="J203" s="177">
        <f t="shared" si="0"/>
        <v>0</v>
      </c>
      <c r="K203" s="177">
        <f t="shared" si="0"/>
        <v>0</v>
      </c>
      <c r="L203" s="177">
        <f t="shared" si="1"/>
        <v>0</v>
      </c>
      <c r="M203" s="177">
        <f t="shared" si="1"/>
        <v>0</v>
      </c>
      <c r="N203" s="177">
        <f t="shared" si="1"/>
        <v>0</v>
      </c>
      <c r="O203" s="177">
        <f t="shared" si="1"/>
        <v>0</v>
      </c>
      <c r="P203" s="177">
        <f t="shared" si="1"/>
        <v>0</v>
      </c>
      <c r="Q203" s="177">
        <f t="shared" si="1"/>
        <v>0</v>
      </c>
      <c r="R203" s="177">
        <f t="shared" si="1"/>
        <v>0</v>
      </c>
      <c r="S203" s="177">
        <f t="shared" si="1"/>
        <v>3</v>
      </c>
      <c r="T203" s="177">
        <f t="shared" si="1"/>
        <v>0</v>
      </c>
      <c r="U203" s="177">
        <f t="shared" si="1"/>
        <v>0</v>
      </c>
      <c r="V203" s="177">
        <f t="shared" si="1"/>
        <v>0</v>
      </c>
      <c r="W203" s="177">
        <f t="shared" si="1"/>
        <v>18</v>
      </c>
      <c r="X203" s="177">
        <f t="shared" si="1"/>
        <v>0</v>
      </c>
      <c r="Y203" s="177">
        <f t="shared" si="1"/>
        <v>4</v>
      </c>
      <c r="Z203" s="177">
        <f t="shared" si="1"/>
        <v>0</v>
      </c>
      <c r="AA203" s="177">
        <f t="shared" si="2"/>
        <v>39</v>
      </c>
    </row>
    <row r="204" spans="1:27" s="177" customFormat="1">
      <c r="A204" s="177" t="s">
        <v>107</v>
      </c>
      <c r="B204" s="177">
        <f t="shared" si="0"/>
        <v>0</v>
      </c>
      <c r="C204" s="177">
        <f t="shared" si="0"/>
        <v>0</v>
      </c>
      <c r="D204" s="177">
        <f t="shared" si="0"/>
        <v>0</v>
      </c>
      <c r="E204" s="177">
        <f t="shared" si="0"/>
        <v>0</v>
      </c>
      <c r="F204" s="177">
        <f t="shared" si="0"/>
        <v>0</v>
      </c>
      <c r="G204" s="177">
        <f t="shared" si="0"/>
        <v>0</v>
      </c>
      <c r="H204" s="177">
        <f t="shared" si="0"/>
        <v>0</v>
      </c>
      <c r="I204" s="177">
        <f t="shared" si="0"/>
        <v>0</v>
      </c>
      <c r="J204" s="177">
        <f t="shared" si="0"/>
        <v>0</v>
      </c>
      <c r="K204" s="177">
        <f t="shared" si="0"/>
        <v>0</v>
      </c>
      <c r="L204" s="177">
        <f t="shared" si="1"/>
        <v>0</v>
      </c>
      <c r="M204" s="177">
        <f t="shared" si="1"/>
        <v>0</v>
      </c>
      <c r="N204" s="177">
        <f t="shared" si="1"/>
        <v>0</v>
      </c>
      <c r="O204" s="177">
        <f t="shared" si="1"/>
        <v>0</v>
      </c>
      <c r="P204" s="177">
        <f t="shared" si="1"/>
        <v>0</v>
      </c>
      <c r="Q204" s="177">
        <f t="shared" si="1"/>
        <v>0</v>
      </c>
      <c r="R204" s="177">
        <f t="shared" si="1"/>
        <v>0</v>
      </c>
      <c r="S204" s="177">
        <f t="shared" si="1"/>
        <v>1</v>
      </c>
      <c r="T204" s="177">
        <f t="shared" si="1"/>
        <v>0</v>
      </c>
      <c r="U204" s="177">
        <f t="shared" si="1"/>
        <v>0</v>
      </c>
      <c r="V204" s="177">
        <f t="shared" si="1"/>
        <v>0</v>
      </c>
      <c r="W204" s="177">
        <f t="shared" si="1"/>
        <v>16</v>
      </c>
      <c r="X204" s="177">
        <f t="shared" si="1"/>
        <v>0</v>
      </c>
      <c r="Y204" s="177">
        <f t="shared" si="1"/>
        <v>6</v>
      </c>
      <c r="Z204" s="177">
        <f t="shared" si="1"/>
        <v>16</v>
      </c>
      <c r="AA204" s="177">
        <f t="shared" si="2"/>
        <v>39</v>
      </c>
    </row>
    <row r="205" spans="1:27" s="177" customFormat="1">
      <c r="A205" s="177" t="s">
        <v>13</v>
      </c>
      <c r="B205" s="177">
        <f t="shared" si="0"/>
        <v>0</v>
      </c>
      <c r="C205" s="177">
        <f t="shared" si="0"/>
        <v>0</v>
      </c>
      <c r="D205" s="177">
        <f t="shared" si="0"/>
        <v>0</v>
      </c>
      <c r="E205" s="177">
        <f t="shared" si="0"/>
        <v>0</v>
      </c>
      <c r="F205" s="177">
        <f t="shared" si="0"/>
        <v>0</v>
      </c>
      <c r="G205" s="177">
        <f t="shared" si="0"/>
        <v>0</v>
      </c>
      <c r="H205" s="177">
        <f t="shared" si="0"/>
        <v>0</v>
      </c>
      <c r="I205" s="177">
        <f t="shared" si="0"/>
        <v>0</v>
      </c>
      <c r="J205" s="177">
        <f t="shared" si="0"/>
        <v>0</v>
      </c>
      <c r="K205" s="177">
        <f t="shared" si="0"/>
        <v>0</v>
      </c>
      <c r="L205" s="177">
        <f t="shared" si="1"/>
        <v>0</v>
      </c>
      <c r="M205" s="177">
        <f t="shared" si="1"/>
        <v>0</v>
      </c>
      <c r="N205" s="177">
        <f t="shared" si="1"/>
        <v>0</v>
      </c>
      <c r="O205" s="177">
        <f t="shared" si="1"/>
        <v>0</v>
      </c>
      <c r="P205" s="177">
        <f t="shared" si="1"/>
        <v>0</v>
      </c>
      <c r="Q205" s="177">
        <f t="shared" si="1"/>
        <v>0</v>
      </c>
      <c r="R205" s="177">
        <f t="shared" si="1"/>
        <v>0</v>
      </c>
      <c r="S205" s="177">
        <f t="shared" si="1"/>
        <v>0</v>
      </c>
      <c r="T205" s="177">
        <f t="shared" si="1"/>
        <v>0</v>
      </c>
      <c r="U205" s="177">
        <f t="shared" si="1"/>
        <v>15.5</v>
      </c>
      <c r="V205" s="177">
        <f t="shared" si="1"/>
        <v>0</v>
      </c>
      <c r="W205" s="177">
        <f t="shared" si="1"/>
        <v>19.5</v>
      </c>
      <c r="X205" s="177">
        <f t="shared" si="1"/>
        <v>0</v>
      </c>
      <c r="Y205" s="177">
        <f t="shared" si="1"/>
        <v>3</v>
      </c>
      <c r="Z205" s="177">
        <f t="shared" si="1"/>
        <v>1</v>
      </c>
      <c r="AA205" s="177">
        <f t="shared" si="2"/>
        <v>39</v>
      </c>
    </row>
    <row r="206" spans="1:27" s="177" customFormat="1">
      <c r="A206" s="177" t="s">
        <v>14</v>
      </c>
      <c r="B206" s="177">
        <f t="shared" si="0"/>
        <v>0</v>
      </c>
      <c r="C206" s="177">
        <f t="shared" si="0"/>
        <v>0</v>
      </c>
      <c r="D206" s="177">
        <f t="shared" si="0"/>
        <v>0</v>
      </c>
      <c r="E206" s="177">
        <f t="shared" si="0"/>
        <v>0</v>
      </c>
      <c r="F206" s="177">
        <f t="shared" si="0"/>
        <v>0</v>
      </c>
      <c r="G206" s="177">
        <f t="shared" si="0"/>
        <v>0</v>
      </c>
      <c r="H206" s="177">
        <f t="shared" si="0"/>
        <v>0</v>
      </c>
      <c r="I206" s="177">
        <f t="shared" si="0"/>
        <v>1</v>
      </c>
      <c r="J206" s="177">
        <f t="shared" si="0"/>
        <v>0</v>
      </c>
      <c r="K206" s="177">
        <f t="shared" si="0"/>
        <v>0</v>
      </c>
      <c r="L206" s="177">
        <f t="shared" si="1"/>
        <v>0</v>
      </c>
      <c r="M206" s="177">
        <f t="shared" si="1"/>
        <v>0</v>
      </c>
      <c r="N206" s="177">
        <f t="shared" si="1"/>
        <v>0</v>
      </c>
      <c r="O206" s="177">
        <f t="shared" si="1"/>
        <v>0</v>
      </c>
      <c r="P206" s="177">
        <f t="shared" si="1"/>
        <v>0</v>
      </c>
      <c r="Q206" s="177">
        <f t="shared" si="1"/>
        <v>0</v>
      </c>
      <c r="R206" s="177">
        <f t="shared" si="1"/>
        <v>0</v>
      </c>
      <c r="S206" s="177">
        <f t="shared" si="1"/>
        <v>9</v>
      </c>
      <c r="T206" s="177">
        <f t="shared" si="1"/>
        <v>0</v>
      </c>
      <c r="U206" s="177">
        <f t="shared" si="1"/>
        <v>0</v>
      </c>
      <c r="V206" s="177">
        <f t="shared" si="1"/>
        <v>0</v>
      </c>
      <c r="W206" s="177">
        <f t="shared" si="1"/>
        <v>23</v>
      </c>
      <c r="X206" s="177">
        <f t="shared" si="1"/>
        <v>0</v>
      </c>
      <c r="Y206" s="177">
        <f t="shared" si="1"/>
        <v>0</v>
      </c>
      <c r="Z206" s="177">
        <f t="shared" si="1"/>
        <v>6</v>
      </c>
      <c r="AA206" s="177">
        <f t="shared" si="2"/>
        <v>39</v>
      </c>
    </row>
  </sheetData>
  <sortState ref="A3:L160">
    <sortCondition descending="1" ref="K3:K160"/>
    <sortCondition descending="1" ref="D3:D160"/>
    <sortCondition descending="1" ref="E3:E160"/>
  </sortState>
  <mergeCells count="1">
    <mergeCell ref="D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84"/>
  <sheetViews>
    <sheetView workbookViewId="0">
      <pane ySplit="1" topLeftCell="A2" activePane="bottomLeft" state="frozen"/>
      <selection pane="bottomLeft" activeCell="AB6" sqref="AB6"/>
    </sheetView>
  </sheetViews>
  <sheetFormatPr defaultColWidth="11.42578125" defaultRowHeight="15"/>
  <cols>
    <col min="1" max="1" width="20.140625" bestFit="1" customWidth="1"/>
    <col min="2" max="2" width="4.7109375" customWidth="1"/>
    <col min="3" max="3" width="4.140625" bestFit="1" customWidth="1"/>
    <col min="4" max="4" width="4.42578125" bestFit="1" customWidth="1"/>
    <col min="5" max="5" width="4.5703125" bestFit="1" customWidth="1"/>
    <col min="6" max="6" width="4.42578125" bestFit="1" customWidth="1"/>
    <col min="7" max="7" width="4.7109375" bestFit="1" customWidth="1"/>
    <col min="8" max="8" width="4.28515625" bestFit="1" customWidth="1"/>
    <col min="9" max="9" width="3.85546875" bestFit="1" customWidth="1"/>
    <col min="10" max="10" width="6.28515625" bestFit="1" customWidth="1"/>
    <col min="11" max="11" width="5.5703125" bestFit="1" customWidth="1"/>
    <col min="12" max="12" width="4.7109375" bestFit="1" customWidth="1"/>
    <col min="13" max="13" width="5.42578125" bestFit="1" customWidth="1"/>
    <col min="14" max="15" width="4.7109375" bestFit="1" customWidth="1"/>
    <col min="16" max="16" width="3.85546875" style="9" bestFit="1" customWidth="1"/>
    <col min="17" max="17" width="5.140625" bestFit="1" customWidth="1"/>
    <col min="18" max="18" width="4.140625" bestFit="1" customWidth="1"/>
    <col min="19" max="19" width="4.85546875" bestFit="1" customWidth="1"/>
    <col min="20" max="20" width="4.5703125" bestFit="1" customWidth="1"/>
    <col min="21" max="21" width="4.85546875" bestFit="1" customWidth="1"/>
    <col min="22" max="22" width="3.5703125" bestFit="1" customWidth="1"/>
    <col min="23" max="23" width="3.85546875" bestFit="1" customWidth="1"/>
    <col min="24" max="24" width="4.28515625" bestFit="1" customWidth="1"/>
    <col min="25" max="25" width="4.140625" customWidth="1"/>
    <col min="26" max="26" width="4" bestFit="1" customWidth="1"/>
    <col min="27" max="27" width="5.42578125" bestFit="1" customWidth="1"/>
    <col min="28" max="29" width="11.42578125" customWidth="1"/>
    <col min="30" max="30" width="32.42578125" bestFit="1" customWidth="1"/>
  </cols>
  <sheetData>
    <row r="1" spans="1:31" s="36" customFormat="1">
      <c r="B1" s="37" t="s">
        <v>96</v>
      </c>
      <c r="C1" s="37" t="s">
        <v>108</v>
      </c>
      <c r="D1" s="37" t="s">
        <v>111</v>
      </c>
      <c r="E1" s="38" t="s">
        <v>113</v>
      </c>
      <c r="F1" s="37" t="s">
        <v>115</v>
      </c>
      <c r="G1" s="37" t="s">
        <v>117</v>
      </c>
      <c r="H1" s="37" t="s">
        <v>24</v>
      </c>
      <c r="I1" s="37" t="s">
        <v>20</v>
      </c>
      <c r="J1" s="37" t="s">
        <v>25</v>
      </c>
      <c r="K1" s="37" t="s">
        <v>100</v>
      </c>
      <c r="L1" s="37" t="s">
        <v>26</v>
      </c>
      <c r="M1" s="37" t="s">
        <v>120</v>
      </c>
      <c r="N1" s="37" t="s">
        <v>27</v>
      </c>
      <c r="O1" s="37" t="s">
        <v>123</v>
      </c>
      <c r="P1" s="37" t="s">
        <v>28</v>
      </c>
      <c r="Q1" s="37" t="s">
        <v>32</v>
      </c>
      <c r="R1" s="37" t="s">
        <v>34</v>
      </c>
      <c r="S1" s="37" t="s">
        <v>36</v>
      </c>
      <c r="T1" s="37" t="s">
        <v>38</v>
      </c>
      <c r="U1" s="37" t="s">
        <v>40</v>
      </c>
      <c r="V1" s="37" t="s">
        <v>42</v>
      </c>
      <c r="W1" s="37" t="s">
        <v>19</v>
      </c>
      <c r="X1" s="37" t="s">
        <v>45</v>
      </c>
      <c r="Y1" s="37" t="s">
        <v>103</v>
      </c>
      <c r="Z1" s="37" t="s">
        <v>47</v>
      </c>
      <c r="AA1" s="37" t="s">
        <v>89</v>
      </c>
    </row>
    <row r="2" spans="1:31" s="36" customFormat="1">
      <c r="A2" s="89" t="s">
        <v>124</v>
      </c>
      <c r="B2" s="93">
        <f>+'50 - All'!B204</f>
        <v>0</v>
      </c>
      <c r="C2" s="93">
        <f>+'50 - All'!C204</f>
        <v>0</v>
      </c>
      <c r="D2" s="93">
        <f>+'50 - All'!D204</f>
        <v>0</v>
      </c>
      <c r="E2" s="93">
        <f>+'50 - All'!E204</f>
        <v>0</v>
      </c>
      <c r="F2" s="93">
        <f>+'50 - All'!F204</f>
        <v>0</v>
      </c>
      <c r="G2" s="93">
        <f>+'50 - All'!G204</f>
        <v>0</v>
      </c>
      <c r="H2" s="93">
        <f>+'50 - All'!H204</f>
        <v>0</v>
      </c>
      <c r="I2" s="93">
        <f>+'50 - All'!I204</f>
        <v>0</v>
      </c>
      <c r="J2" s="93">
        <f>+'50 - All'!J204</f>
        <v>0</v>
      </c>
      <c r="K2" s="93">
        <f>+'50 - All'!K204</f>
        <v>0</v>
      </c>
      <c r="L2" s="93">
        <f>+'50 - All'!L204</f>
        <v>0</v>
      </c>
      <c r="M2" s="93">
        <f>+'50 - All'!M204</f>
        <v>0</v>
      </c>
      <c r="N2" s="93">
        <f>+'50 - All'!N204</f>
        <v>0</v>
      </c>
      <c r="O2" s="93">
        <f>+'50 - All'!O204</f>
        <v>0</v>
      </c>
      <c r="P2" s="93">
        <f>+'50 - All'!P204</f>
        <v>0</v>
      </c>
      <c r="Q2" s="93">
        <f>+'50 - All'!Q204</f>
        <v>0</v>
      </c>
      <c r="R2" s="93">
        <f>+'50 - All'!R204</f>
        <v>0</v>
      </c>
      <c r="S2" s="93">
        <f>+'50 - All'!S204</f>
        <v>0</v>
      </c>
      <c r="T2" s="93">
        <f>+'50 - All'!T204</f>
        <v>0</v>
      </c>
      <c r="U2" s="93">
        <f>+'50 - All'!U204</f>
        <v>0</v>
      </c>
      <c r="V2" s="93">
        <f>+'50 - All'!V204</f>
        <v>0</v>
      </c>
      <c r="W2" s="93">
        <f>+'50 - All'!W204</f>
        <v>0</v>
      </c>
      <c r="X2" s="93">
        <f>+'50 - All'!X204</f>
        <v>0</v>
      </c>
      <c r="Y2" s="93">
        <f>+'50 - All'!Y204</f>
        <v>0</v>
      </c>
      <c r="Z2" s="93">
        <f>+'50 - All'!Z204</f>
        <v>0</v>
      </c>
      <c r="AA2">
        <f>SUM(B2:Z2)</f>
        <v>0</v>
      </c>
      <c r="AD2" s="167" t="s">
        <v>95</v>
      </c>
      <c r="AE2" s="167" t="s">
        <v>96</v>
      </c>
    </row>
    <row r="3" spans="1:31">
      <c r="A3" s="3" t="s">
        <v>126</v>
      </c>
      <c r="B3" s="93">
        <f>+'100- All'!B204</f>
        <v>0</v>
      </c>
      <c r="C3" s="93">
        <f>+'100- All'!C204</f>
        <v>0</v>
      </c>
      <c r="D3" s="93">
        <f>+'100- All'!D204</f>
        <v>0</v>
      </c>
      <c r="E3" s="93">
        <f>+'100- All'!E204</f>
        <v>0</v>
      </c>
      <c r="F3" s="93">
        <f>+'100- All'!F204</f>
        <v>0</v>
      </c>
      <c r="G3" s="93">
        <f>+'100- All'!G204</f>
        <v>0</v>
      </c>
      <c r="H3" s="93">
        <f>+'100- All'!H204</f>
        <v>0</v>
      </c>
      <c r="I3" s="93">
        <f>+'100- All'!I204</f>
        <v>13.5</v>
      </c>
      <c r="J3" s="93">
        <f>+'100- All'!J204</f>
        <v>0</v>
      </c>
      <c r="K3" s="93">
        <f>+'100- All'!K204</f>
        <v>0</v>
      </c>
      <c r="L3" s="93">
        <f>+'100- All'!L204</f>
        <v>0</v>
      </c>
      <c r="M3" s="93">
        <f>+'100- All'!M204</f>
        <v>0</v>
      </c>
      <c r="N3" s="93">
        <f>+'100- All'!N204</f>
        <v>0</v>
      </c>
      <c r="O3" s="93">
        <f>+'100- All'!O204</f>
        <v>0</v>
      </c>
      <c r="P3" s="93">
        <f>+'100- All'!P204</f>
        <v>0</v>
      </c>
      <c r="Q3" s="93">
        <f>+'100- All'!Q204</f>
        <v>0</v>
      </c>
      <c r="R3" s="93">
        <f>+'100- All'!R204</f>
        <v>0</v>
      </c>
      <c r="S3" s="93">
        <f>+'100- All'!S204</f>
        <v>0</v>
      </c>
      <c r="T3" s="93">
        <f>+'100- All'!T204</f>
        <v>0</v>
      </c>
      <c r="U3" s="93">
        <f>+'100- All'!U204</f>
        <v>0</v>
      </c>
      <c r="V3" s="93">
        <f>+'100- All'!V204</f>
        <v>0</v>
      </c>
      <c r="W3" s="93">
        <f>+'100- All'!W204</f>
        <v>9.5</v>
      </c>
      <c r="X3" s="93">
        <f>+'100- All'!X204</f>
        <v>6</v>
      </c>
      <c r="Y3" s="93">
        <f>+'100- All'!Y204</f>
        <v>0</v>
      </c>
      <c r="Z3" s="93">
        <f>+'100- All'!Z204</f>
        <v>10</v>
      </c>
      <c r="AA3">
        <f t="shared" ref="AA3:AA13" si="0">SUM(B3:Z3)</f>
        <v>39</v>
      </c>
      <c r="AB3" t="s">
        <v>1396</v>
      </c>
      <c r="AD3" s="167" t="s">
        <v>109</v>
      </c>
      <c r="AE3" s="167" t="s">
        <v>108</v>
      </c>
    </row>
    <row r="4" spans="1:31">
      <c r="A4" t="s">
        <v>127</v>
      </c>
      <c r="B4">
        <f>+'200 - All'!B203</f>
        <v>0</v>
      </c>
      <c r="C4">
        <f>+'200 - All'!C203</f>
        <v>0</v>
      </c>
      <c r="D4">
        <f>+'200 - All'!D203</f>
        <v>0</v>
      </c>
      <c r="E4">
        <f>+'200 - All'!E203</f>
        <v>0</v>
      </c>
      <c r="F4">
        <f>+'200 - All'!F203</f>
        <v>0</v>
      </c>
      <c r="G4">
        <f>+'200 - All'!G203</f>
        <v>0</v>
      </c>
      <c r="H4">
        <f>+'200 - All'!H203</f>
        <v>0</v>
      </c>
      <c r="I4">
        <f>+'200 - All'!I203</f>
        <v>15</v>
      </c>
      <c r="J4">
        <f>+'200 - All'!J203</f>
        <v>0</v>
      </c>
      <c r="K4">
        <f>+'200 - All'!K203</f>
        <v>0</v>
      </c>
      <c r="L4">
        <f>+'200 - All'!L203</f>
        <v>0</v>
      </c>
      <c r="M4">
        <f>+'200 - All'!M203</f>
        <v>0</v>
      </c>
      <c r="N4">
        <f>+'200 - All'!N203</f>
        <v>0</v>
      </c>
      <c r="O4">
        <f>+'200 - All'!O203</f>
        <v>0</v>
      </c>
      <c r="P4">
        <f>+'200 - All'!P203</f>
        <v>0</v>
      </c>
      <c r="Q4">
        <f>+'200 - All'!Q203</f>
        <v>0</v>
      </c>
      <c r="R4">
        <f>+'200 - All'!R203</f>
        <v>0</v>
      </c>
      <c r="S4">
        <f>+'200 - All'!S203</f>
        <v>1</v>
      </c>
      <c r="T4">
        <f>+'200 - All'!T203</f>
        <v>0</v>
      </c>
      <c r="U4">
        <f>+'200 - All'!U203</f>
        <v>0</v>
      </c>
      <c r="V4">
        <f>+'200 - All'!V203</f>
        <v>0</v>
      </c>
      <c r="W4">
        <f>+'200 - All'!W203</f>
        <v>23</v>
      </c>
      <c r="X4">
        <f>+'200 - All'!X203</f>
        <v>0</v>
      </c>
      <c r="Y4">
        <f>+'200 - All'!Y203</f>
        <v>0</v>
      </c>
      <c r="Z4">
        <f>+'200 - All'!Z203</f>
        <v>0</v>
      </c>
      <c r="AA4">
        <f t="shared" si="0"/>
        <v>39</v>
      </c>
      <c r="AD4" s="167" t="s">
        <v>110</v>
      </c>
      <c r="AE4" s="167" t="s">
        <v>111</v>
      </c>
    </row>
    <row r="5" spans="1:31">
      <c r="A5" t="s">
        <v>128</v>
      </c>
      <c r="B5">
        <f>+'400 - All'!B204</f>
        <v>0</v>
      </c>
      <c r="C5">
        <f>+'400 - All'!C204</f>
        <v>0</v>
      </c>
      <c r="D5">
        <f>+'400 - All'!D204</f>
        <v>0</v>
      </c>
      <c r="E5">
        <f>+'400 - All'!E204</f>
        <v>0</v>
      </c>
      <c r="F5">
        <f>+'400 - All'!F204</f>
        <v>0</v>
      </c>
      <c r="G5">
        <f>+'400 - All'!G204</f>
        <v>0</v>
      </c>
      <c r="H5">
        <f>+'400 - All'!H204</f>
        <v>0</v>
      </c>
      <c r="I5">
        <f>+'400 - All'!I204</f>
        <v>14</v>
      </c>
      <c r="J5">
        <f>+'400 - All'!J204</f>
        <v>0</v>
      </c>
      <c r="K5">
        <f>+'400 - All'!K204</f>
        <v>0</v>
      </c>
      <c r="L5">
        <f>+'400 - All'!L204</f>
        <v>0</v>
      </c>
      <c r="M5">
        <f>+'400 - All'!M204</f>
        <v>0</v>
      </c>
      <c r="N5">
        <f>+'400 - All'!N204</f>
        <v>0</v>
      </c>
      <c r="O5">
        <f>+'400 - All'!O204</f>
        <v>0</v>
      </c>
      <c r="P5">
        <f>+'400 - All'!P204</f>
        <v>0</v>
      </c>
      <c r="Q5">
        <f>+'400 - All'!Q204</f>
        <v>0</v>
      </c>
      <c r="R5">
        <f>+'400 - All'!R204</f>
        <v>0</v>
      </c>
      <c r="S5">
        <f>+'400 - All'!S204</f>
        <v>3</v>
      </c>
      <c r="T5">
        <f>+'400 - All'!T204</f>
        <v>0</v>
      </c>
      <c r="U5">
        <f>+'400 - All'!U204</f>
        <v>0</v>
      </c>
      <c r="V5">
        <f>+'400 - All'!V204</f>
        <v>0</v>
      </c>
      <c r="W5">
        <f>+'400 - All'!W204</f>
        <v>16</v>
      </c>
      <c r="X5">
        <f>+'400 - All'!X204</f>
        <v>6</v>
      </c>
      <c r="Y5">
        <f>+'400 - All'!Y204</f>
        <v>0</v>
      </c>
      <c r="Z5">
        <f>+'400 - All'!Z204</f>
        <v>0</v>
      </c>
      <c r="AA5">
        <f t="shared" si="0"/>
        <v>39</v>
      </c>
      <c r="AD5" s="167" t="s">
        <v>112</v>
      </c>
      <c r="AE5" s="167" t="s">
        <v>113</v>
      </c>
    </row>
    <row r="6" spans="1:31">
      <c r="A6" t="s">
        <v>129</v>
      </c>
      <c r="B6">
        <f>+'800 - ALL'!B204</f>
        <v>0</v>
      </c>
      <c r="C6">
        <f>+'800 - ALL'!C204</f>
        <v>0</v>
      </c>
      <c r="D6">
        <f>+'800 - ALL'!D204</f>
        <v>0</v>
      </c>
      <c r="E6">
        <f>+'800 - ALL'!E204</f>
        <v>0</v>
      </c>
      <c r="F6">
        <f>+'800 - ALL'!F204</f>
        <v>0</v>
      </c>
      <c r="G6">
        <f>+'800 - ALL'!G204</f>
        <v>0</v>
      </c>
      <c r="H6">
        <f>+'800 - ALL'!H204</f>
        <v>0</v>
      </c>
      <c r="I6">
        <f>+'800 - ALL'!I204</f>
        <v>21</v>
      </c>
      <c r="J6">
        <f>+'800 - ALL'!J204</f>
        <v>0</v>
      </c>
      <c r="K6">
        <f>+'800 - ALL'!K204</f>
        <v>0</v>
      </c>
      <c r="L6">
        <f>+'800 - ALL'!L204</f>
        <v>0</v>
      </c>
      <c r="M6">
        <f>+'800 - ALL'!M204</f>
        <v>0</v>
      </c>
      <c r="N6">
        <f>+'800 - ALL'!N204</f>
        <v>0</v>
      </c>
      <c r="O6">
        <f>+'800 - ALL'!O204</f>
        <v>0</v>
      </c>
      <c r="P6">
        <f>+'800 - ALL'!P204</f>
        <v>0</v>
      </c>
      <c r="Q6">
        <f>+'800 - ALL'!Q204</f>
        <v>0</v>
      </c>
      <c r="R6">
        <f>+'800 - ALL'!R204</f>
        <v>0</v>
      </c>
      <c r="S6">
        <f>+'800 - ALL'!S204</f>
        <v>5</v>
      </c>
      <c r="T6">
        <f>+'800 - ALL'!T204</f>
        <v>0</v>
      </c>
      <c r="U6">
        <f>+'800 - ALL'!U204</f>
        <v>0</v>
      </c>
      <c r="V6">
        <f>+'800 - ALL'!V204</f>
        <v>0</v>
      </c>
      <c r="W6">
        <f>+'800 - ALL'!W204</f>
        <v>10</v>
      </c>
      <c r="X6">
        <f>+'800 - ALL'!X204</f>
        <v>1</v>
      </c>
      <c r="Y6">
        <f>+'800 - ALL'!Y204</f>
        <v>2</v>
      </c>
      <c r="Z6">
        <f>+'800 - ALL'!Z204</f>
        <v>0</v>
      </c>
      <c r="AA6">
        <f t="shared" si="0"/>
        <v>39</v>
      </c>
      <c r="AD6" s="167" t="s">
        <v>114</v>
      </c>
      <c r="AE6" s="167" t="s">
        <v>115</v>
      </c>
    </row>
    <row r="7" spans="1:31">
      <c r="A7" t="s">
        <v>1392</v>
      </c>
      <c r="B7">
        <f>+'1600mm - ALL'!B204</f>
        <v>0</v>
      </c>
      <c r="C7">
        <f>+'1600mm - ALL'!C204</f>
        <v>0</v>
      </c>
      <c r="D7">
        <f>+'1600mm - ALL'!D204</f>
        <v>0</v>
      </c>
      <c r="E7">
        <f>+'1600mm - ALL'!E204</f>
        <v>0</v>
      </c>
      <c r="F7">
        <f>+'1600mm - ALL'!F204</f>
        <v>0</v>
      </c>
      <c r="G7">
        <f>+'1600mm - ALL'!G204</f>
        <v>0</v>
      </c>
      <c r="H7">
        <f>+'1600mm - ALL'!H204</f>
        <v>0</v>
      </c>
      <c r="I7">
        <f>+'1600mm - ALL'!I204</f>
        <v>8</v>
      </c>
      <c r="J7">
        <f>+'1600mm - ALL'!J204</f>
        <v>0</v>
      </c>
      <c r="K7">
        <f>+'1600mm - ALL'!K204</f>
        <v>0</v>
      </c>
      <c r="L7">
        <f>+'1600mm - ALL'!L204</f>
        <v>0</v>
      </c>
      <c r="M7">
        <f>+'1600mm - ALL'!M204</f>
        <v>0</v>
      </c>
      <c r="N7">
        <f>+'1600mm - ALL'!N204</f>
        <v>0</v>
      </c>
      <c r="O7">
        <f>+'1600mm - ALL'!O204</f>
        <v>0</v>
      </c>
      <c r="P7">
        <f>+'1600mm - ALL'!P204</f>
        <v>0</v>
      </c>
      <c r="Q7">
        <f>+'1600mm - ALL'!Q204</f>
        <v>0</v>
      </c>
      <c r="R7">
        <f>+'1600mm - ALL'!R204</f>
        <v>0</v>
      </c>
      <c r="S7">
        <f>+'1600mm - ALL'!S204</f>
        <v>0</v>
      </c>
      <c r="T7">
        <f>+'1600mm - ALL'!T204</f>
        <v>0</v>
      </c>
      <c r="U7">
        <f>+'1600mm - ALL'!U204</f>
        <v>0</v>
      </c>
      <c r="V7">
        <f>+'1600mm - ALL'!V204</f>
        <v>0</v>
      </c>
      <c r="W7">
        <f>+'1600mm - ALL'!W204</f>
        <v>10</v>
      </c>
      <c r="X7">
        <f>+'1600mm - ALL'!X204</f>
        <v>0</v>
      </c>
      <c r="Y7">
        <f>+'1600mm - ALL'!Y204</f>
        <v>6</v>
      </c>
      <c r="Z7">
        <f>+'1600mm - ALL'!Z204</f>
        <v>0</v>
      </c>
      <c r="AA7">
        <f t="shared" si="0"/>
        <v>24</v>
      </c>
      <c r="AD7" s="167" t="s">
        <v>116</v>
      </c>
      <c r="AE7" s="167" t="s">
        <v>117</v>
      </c>
    </row>
    <row r="8" spans="1:31">
      <c r="A8" t="s">
        <v>1393</v>
      </c>
      <c r="P8"/>
      <c r="AD8" s="167" t="s">
        <v>23</v>
      </c>
      <c r="AE8" s="167" t="s">
        <v>24</v>
      </c>
    </row>
    <row r="9" spans="1:31">
      <c r="A9" t="s">
        <v>130</v>
      </c>
      <c r="B9">
        <f>+'4x100 - All'!B232</f>
        <v>0</v>
      </c>
      <c r="C9">
        <f>+'4x100 - All'!C232</f>
        <v>0</v>
      </c>
      <c r="D9">
        <f>+'4x100 - All'!D232</f>
        <v>0</v>
      </c>
      <c r="E9">
        <f>+'4x100 - All'!E232</f>
        <v>0</v>
      </c>
      <c r="F9">
        <f>+'4x100 - All'!F232</f>
        <v>0</v>
      </c>
      <c r="G9">
        <f>+'4x100 - All'!G232</f>
        <v>0</v>
      </c>
      <c r="H9">
        <f>+'4x100 - All'!H232</f>
        <v>0</v>
      </c>
      <c r="I9">
        <f>+'4x100 - All'!I232</f>
        <v>10</v>
      </c>
      <c r="J9">
        <f>+'4x100 - All'!J232</f>
        <v>0</v>
      </c>
      <c r="K9">
        <f>+'4x100 - All'!K232</f>
        <v>0</v>
      </c>
      <c r="L9">
        <f>+'4x100 - All'!L232</f>
        <v>0</v>
      </c>
      <c r="M9">
        <f>+'4x100 - All'!M232</f>
        <v>0</v>
      </c>
      <c r="N9">
        <f>+'4x100 - All'!N232</f>
        <v>0</v>
      </c>
      <c r="O9">
        <f>+'4x100 - All'!O232</f>
        <v>0</v>
      </c>
      <c r="P9">
        <f>+'4x100 - All'!P232</f>
        <v>0</v>
      </c>
      <c r="Q9">
        <f>+'4x100 - All'!Q232</f>
        <v>0</v>
      </c>
      <c r="R9">
        <f>+'4x100 - All'!R232</f>
        <v>0</v>
      </c>
      <c r="S9">
        <f>+'4x100 - All'!S232</f>
        <v>9</v>
      </c>
      <c r="T9">
        <f>+'4x100 - All'!T232</f>
        <v>0</v>
      </c>
      <c r="U9">
        <f>+'4x100 - All'!U232</f>
        <v>0</v>
      </c>
      <c r="V9">
        <f>+'4x100 - All'!V232</f>
        <v>0</v>
      </c>
      <c r="W9">
        <f>+'4x100 - All'!W232</f>
        <v>14</v>
      </c>
      <c r="X9">
        <f>+'4x100 - All'!X232</f>
        <v>0</v>
      </c>
      <c r="Y9">
        <f>+'4x100 - All'!Y232</f>
        <v>0</v>
      </c>
      <c r="Z9">
        <f>+'4x100 - All'!Z232</f>
        <v>0</v>
      </c>
      <c r="AA9">
        <f t="shared" si="0"/>
        <v>33</v>
      </c>
      <c r="AD9" s="167" t="s">
        <v>20</v>
      </c>
      <c r="AE9" s="167" t="s">
        <v>20</v>
      </c>
    </row>
    <row r="10" spans="1:31">
      <c r="A10" t="s">
        <v>131</v>
      </c>
      <c r="B10">
        <f>+'4x400 - ALL'!B204</f>
        <v>0</v>
      </c>
      <c r="C10">
        <f>+'4x400 - ALL'!C204</f>
        <v>0</v>
      </c>
      <c r="D10">
        <f>+'4x400 - ALL'!D204</f>
        <v>0</v>
      </c>
      <c r="E10">
        <f>+'4x400 - ALL'!E204</f>
        <v>0</v>
      </c>
      <c r="F10">
        <f>+'4x400 - ALL'!F204</f>
        <v>0</v>
      </c>
      <c r="G10">
        <f>+'4x400 - ALL'!G204</f>
        <v>0</v>
      </c>
      <c r="H10">
        <f>+'4x400 - ALL'!H204</f>
        <v>0</v>
      </c>
      <c r="I10">
        <f>+'4x400 - ALL'!I204</f>
        <v>13</v>
      </c>
      <c r="J10">
        <f>+'4x400 - ALL'!J204</f>
        <v>0</v>
      </c>
      <c r="K10">
        <f>+'4x400 - ALL'!K204</f>
        <v>0</v>
      </c>
      <c r="L10">
        <f>+'4x400 - ALL'!L204</f>
        <v>0</v>
      </c>
      <c r="M10">
        <f>+'4x400 - ALL'!M204</f>
        <v>0</v>
      </c>
      <c r="N10">
        <f>+'4x400 - ALL'!N204</f>
        <v>0</v>
      </c>
      <c r="O10">
        <f>+'4x400 - ALL'!O204</f>
        <v>0</v>
      </c>
      <c r="P10">
        <f>+'4x400 - ALL'!P204</f>
        <v>0</v>
      </c>
      <c r="Q10">
        <f>+'4x400 - ALL'!Q204</f>
        <v>0</v>
      </c>
      <c r="R10">
        <f>+'4x400 - ALL'!R204</f>
        <v>0</v>
      </c>
      <c r="S10">
        <f>+'4x400 - ALL'!S204</f>
        <v>0</v>
      </c>
      <c r="T10">
        <f>+'4x400 - ALL'!T204</f>
        <v>0</v>
      </c>
      <c r="U10">
        <f>+'4x400 - ALL'!U204</f>
        <v>0</v>
      </c>
      <c r="V10">
        <f>+'4x400 - ALL'!V204</f>
        <v>0</v>
      </c>
      <c r="W10">
        <f>+'4x400 - ALL'!W204</f>
        <v>16</v>
      </c>
      <c r="X10">
        <f>+'4x400 - ALL'!X204</f>
        <v>0</v>
      </c>
      <c r="Y10">
        <f>+'4x400 - ALL'!Y204</f>
        <v>0</v>
      </c>
      <c r="Z10">
        <f>+'4x400 - ALL'!Z204</f>
        <v>0</v>
      </c>
      <c r="AA10">
        <f t="shared" si="0"/>
        <v>29</v>
      </c>
      <c r="AD10" s="167" t="s">
        <v>25</v>
      </c>
      <c r="AE10" s="167" t="s">
        <v>25</v>
      </c>
    </row>
    <row r="11" spans="1:31">
      <c r="A11" t="s">
        <v>132</v>
      </c>
      <c r="B11">
        <f>+'Shot Put'!B204</f>
        <v>0</v>
      </c>
      <c r="C11">
        <f>+'Shot Put'!C204</f>
        <v>0</v>
      </c>
      <c r="D11">
        <f>+'Shot Put'!D204</f>
        <v>0</v>
      </c>
      <c r="E11">
        <f>+'Shot Put'!E204</f>
        <v>0</v>
      </c>
      <c r="F11">
        <f>+'Shot Put'!F204</f>
        <v>0</v>
      </c>
      <c r="G11">
        <f>+'Shot Put'!G204</f>
        <v>0</v>
      </c>
      <c r="H11">
        <f>+'Shot Put'!H204</f>
        <v>0</v>
      </c>
      <c r="I11">
        <f>+'Shot Put'!I204</f>
        <v>10</v>
      </c>
      <c r="J11">
        <f>+'Shot Put'!J204</f>
        <v>0</v>
      </c>
      <c r="K11">
        <f>+'Shot Put'!K204</f>
        <v>0</v>
      </c>
      <c r="L11">
        <f>+'Shot Put'!L204</f>
        <v>0</v>
      </c>
      <c r="M11">
        <f>+'Shot Put'!M204</f>
        <v>0</v>
      </c>
      <c r="N11">
        <f>+'Shot Put'!N204</f>
        <v>0</v>
      </c>
      <c r="O11">
        <f>+'Shot Put'!O204</f>
        <v>0</v>
      </c>
      <c r="P11">
        <f>+'Shot Put'!P204</f>
        <v>0</v>
      </c>
      <c r="Q11">
        <f>+'Shot Put'!Q204</f>
        <v>0</v>
      </c>
      <c r="R11">
        <f>+'Shot Put'!R204</f>
        <v>0</v>
      </c>
      <c r="S11">
        <f>+'Shot Put'!S204</f>
        <v>0</v>
      </c>
      <c r="T11">
        <f>+'Shot Put'!T204</f>
        <v>0</v>
      </c>
      <c r="U11">
        <f>+'Shot Put'!U204</f>
        <v>0</v>
      </c>
      <c r="V11">
        <f>+'Shot Put'!V204</f>
        <v>0</v>
      </c>
      <c r="W11">
        <f>+'Shot Put'!W204</f>
        <v>0</v>
      </c>
      <c r="X11">
        <f>+'Shot Put'!X204</f>
        <v>0</v>
      </c>
      <c r="Y11">
        <f>+'Shot Put'!Y204</f>
        <v>0</v>
      </c>
      <c r="Z11">
        <f>+'Shot Put'!Z204</f>
        <v>8</v>
      </c>
      <c r="AA11">
        <f t="shared" si="0"/>
        <v>18</v>
      </c>
      <c r="AD11" s="167" t="s">
        <v>99</v>
      </c>
      <c r="AE11" s="167" t="s">
        <v>100</v>
      </c>
    </row>
    <row r="12" spans="1:31">
      <c r="A12" t="s">
        <v>133</v>
      </c>
      <c r="B12">
        <f>+'Turbo Jav'!B204</f>
        <v>0</v>
      </c>
      <c r="C12">
        <f>+'Turbo Jav'!C204</f>
        <v>0</v>
      </c>
      <c r="D12">
        <f>+'Turbo Jav'!D204</f>
        <v>0</v>
      </c>
      <c r="E12">
        <f>+'Turbo Jav'!E204</f>
        <v>0</v>
      </c>
      <c r="F12">
        <f>+'Turbo Jav'!F204</f>
        <v>0</v>
      </c>
      <c r="G12">
        <f>+'Turbo Jav'!G204</f>
        <v>0</v>
      </c>
      <c r="H12">
        <f>+'Turbo Jav'!H204</f>
        <v>0</v>
      </c>
      <c r="I12">
        <f>+'Turbo Jav'!I204</f>
        <v>6</v>
      </c>
      <c r="J12">
        <f>+'Turbo Jav'!J204</f>
        <v>0</v>
      </c>
      <c r="K12">
        <f>+'Turbo Jav'!K204</f>
        <v>0</v>
      </c>
      <c r="L12">
        <f>+'Turbo Jav'!L204</f>
        <v>0</v>
      </c>
      <c r="M12">
        <f>+'Turbo Jav'!M204</f>
        <v>0</v>
      </c>
      <c r="N12">
        <f>+'Turbo Jav'!N204</f>
        <v>0</v>
      </c>
      <c r="O12">
        <f>+'Turbo Jav'!O204</f>
        <v>0</v>
      </c>
      <c r="P12">
        <f>+'Turbo Jav'!P204</f>
        <v>0</v>
      </c>
      <c r="Q12">
        <f>+'Turbo Jav'!Q204</f>
        <v>0</v>
      </c>
      <c r="R12">
        <f>+'Turbo Jav'!R204</f>
        <v>0</v>
      </c>
      <c r="S12">
        <f>+'Turbo Jav'!S204</f>
        <v>4</v>
      </c>
      <c r="T12">
        <f>+'Turbo Jav'!T204</f>
        <v>0</v>
      </c>
      <c r="U12">
        <f>+'Turbo Jav'!U204</f>
        <v>0</v>
      </c>
      <c r="V12">
        <f>+'Turbo Jav'!V204</f>
        <v>0</v>
      </c>
      <c r="W12">
        <f>+'Turbo Jav'!W204</f>
        <v>8</v>
      </c>
      <c r="X12">
        <f>+'Turbo Jav'!X204</f>
        <v>10</v>
      </c>
      <c r="Y12">
        <f>+'Turbo Jav'!Y204</f>
        <v>0</v>
      </c>
      <c r="Z12">
        <f>+'Turbo Jav'!Z204</f>
        <v>5</v>
      </c>
      <c r="AA12">
        <f t="shared" si="0"/>
        <v>33</v>
      </c>
      <c r="AD12" s="167" t="s">
        <v>118</v>
      </c>
      <c r="AE12" s="167" t="s">
        <v>26</v>
      </c>
    </row>
    <row r="13" spans="1:31" ht="15.75" thickBot="1">
      <c r="A13" t="s">
        <v>134</v>
      </c>
      <c r="B13">
        <f>+'Long Jump'!B203</f>
        <v>0</v>
      </c>
      <c r="C13" s="177">
        <f>+'Long Jump'!C203</f>
        <v>0</v>
      </c>
      <c r="D13" s="177">
        <f>+'Long Jump'!D203</f>
        <v>0</v>
      </c>
      <c r="E13" s="177">
        <f>+'Long Jump'!E203</f>
        <v>0</v>
      </c>
      <c r="F13" s="177">
        <f>+'Long Jump'!F203</f>
        <v>0</v>
      </c>
      <c r="G13" s="177">
        <f>+'Long Jump'!G203</f>
        <v>0</v>
      </c>
      <c r="H13" s="177">
        <f>+'Long Jump'!H203</f>
        <v>0</v>
      </c>
      <c r="I13" s="177">
        <f>+'Long Jump'!I203</f>
        <v>14</v>
      </c>
      <c r="J13" s="177">
        <f>+'Long Jump'!J203</f>
        <v>0</v>
      </c>
      <c r="K13" s="177">
        <f>+'Long Jump'!K203</f>
        <v>0</v>
      </c>
      <c r="L13" s="177">
        <f>+'Long Jump'!L203</f>
        <v>0</v>
      </c>
      <c r="M13" s="177">
        <f>+'Long Jump'!M203</f>
        <v>0</v>
      </c>
      <c r="N13" s="177">
        <f>+'Long Jump'!N203</f>
        <v>0</v>
      </c>
      <c r="O13" s="177">
        <f>+'Long Jump'!O203</f>
        <v>0</v>
      </c>
      <c r="P13" s="177">
        <f>+'Long Jump'!P203</f>
        <v>0</v>
      </c>
      <c r="Q13" s="177">
        <f>+'Long Jump'!Q203</f>
        <v>0</v>
      </c>
      <c r="R13" s="177">
        <f>+'Long Jump'!R203</f>
        <v>0</v>
      </c>
      <c r="S13" s="177">
        <f>+'Long Jump'!S203</f>
        <v>3</v>
      </c>
      <c r="T13" s="177">
        <f>+'Long Jump'!T203</f>
        <v>0</v>
      </c>
      <c r="U13" s="177">
        <f>+'Long Jump'!U203</f>
        <v>0</v>
      </c>
      <c r="V13" s="177">
        <f>+'Long Jump'!V203</f>
        <v>0</v>
      </c>
      <c r="W13" s="177">
        <f>+'Long Jump'!W203</f>
        <v>18</v>
      </c>
      <c r="X13" s="177">
        <f>+'Long Jump'!X203</f>
        <v>0</v>
      </c>
      <c r="Y13" s="177">
        <f>+'Long Jump'!Y203</f>
        <v>4</v>
      </c>
      <c r="Z13" s="177">
        <f>+'Long Jump'!Z203</f>
        <v>0</v>
      </c>
      <c r="AA13">
        <f t="shared" si="0"/>
        <v>39</v>
      </c>
      <c r="AD13" s="167" t="s">
        <v>119</v>
      </c>
      <c r="AE13" s="167" t="s">
        <v>120</v>
      </c>
    </row>
    <row r="14" spans="1:31" ht="15.75" thickBot="1">
      <c r="A14" s="54" t="s">
        <v>1342</v>
      </c>
      <c r="B14" s="55">
        <f>SUM(B2:B13)</f>
        <v>0</v>
      </c>
      <c r="C14" s="55">
        <f t="shared" ref="C14:AA14" si="1">SUM(C2:C13)</f>
        <v>0</v>
      </c>
      <c r="D14" s="55">
        <f t="shared" si="1"/>
        <v>0</v>
      </c>
      <c r="E14" s="55">
        <f t="shared" si="1"/>
        <v>0</v>
      </c>
      <c r="F14" s="55">
        <f t="shared" si="1"/>
        <v>0</v>
      </c>
      <c r="G14" s="55">
        <f t="shared" si="1"/>
        <v>0</v>
      </c>
      <c r="H14" s="55">
        <f t="shared" si="1"/>
        <v>0</v>
      </c>
      <c r="I14" s="55">
        <f t="shared" si="1"/>
        <v>124.5</v>
      </c>
      <c r="J14" s="55">
        <f t="shared" si="1"/>
        <v>0</v>
      </c>
      <c r="K14" s="55">
        <f t="shared" si="1"/>
        <v>0</v>
      </c>
      <c r="L14" s="55">
        <f t="shared" si="1"/>
        <v>0</v>
      </c>
      <c r="M14" s="55">
        <f t="shared" si="1"/>
        <v>0</v>
      </c>
      <c r="N14" s="55">
        <f t="shared" si="1"/>
        <v>0</v>
      </c>
      <c r="O14" s="55">
        <f t="shared" si="1"/>
        <v>0</v>
      </c>
      <c r="P14" s="55">
        <f t="shared" si="1"/>
        <v>0</v>
      </c>
      <c r="Q14" s="55">
        <f t="shared" si="1"/>
        <v>0</v>
      </c>
      <c r="R14" s="55">
        <f t="shared" si="1"/>
        <v>0</v>
      </c>
      <c r="S14" s="55">
        <f t="shared" si="1"/>
        <v>25</v>
      </c>
      <c r="T14" s="55">
        <f t="shared" si="1"/>
        <v>0</v>
      </c>
      <c r="U14" s="55">
        <f t="shared" si="1"/>
        <v>0</v>
      </c>
      <c r="V14" s="55">
        <f t="shared" si="1"/>
        <v>0</v>
      </c>
      <c r="W14" s="55">
        <f t="shared" si="1"/>
        <v>124.5</v>
      </c>
      <c r="X14" s="55">
        <f t="shared" si="1"/>
        <v>23</v>
      </c>
      <c r="Y14" s="55">
        <f t="shared" si="1"/>
        <v>12</v>
      </c>
      <c r="Z14" s="55">
        <f t="shared" si="1"/>
        <v>23</v>
      </c>
      <c r="AA14" s="55">
        <f t="shared" si="1"/>
        <v>332</v>
      </c>
      <c r="AD14" s="167" t="s">
        <v>121</v>
      </c>
      <c r="AE14" s="167" t="s">
        <v>27</v>
      </c>
    </row>
    <row r="15" spans="1:31">
      <c r="P15"/>
      <c r="AD15" s="167" t="s">
        <v>122</v>
      </c>
      <c r="AE15" s="167" t="s">
        <v>123</v>
      </c>
    </row>
    <row r="16" spans="1:31">
      <c r="A16" t="s">
        <v>125</v>
      </c>
      <c r="B16" s="93">
        <f>+'50 - All'!B205</f>
        <v>0</v>
      </c>
      <c r="C16" s="93">
        <f>+'50 - All'!C205</f>
        <v>0</v>
      </c>
      <c r="D16" s="93">
        <f>+'50 - All'!D205</f>
        <v>0</v>
      </c>
      <c r="E16" s="93">
        <f>+'50 - All'!E205</f>
        <v>0</v>
      </c>
      <c r="F16" s="93">
        <f>+'50 - All'!F205</f>
        <v>0</v>
      </c>
      <c r="G16" s="93">
        <f>+'50 - All'!G205</f>
        <v>0</v>
      </c>
      <c r="H16" s="93">
        <f>+'50 - All'!H205</f>
        <v>0</v>
      </c>
      <c r="I16" s="93">
        <f>+'50 - All'!I205</f>
        <v>0</v>
      </c>
      <c r="J16" s="93">
        <f>+'50 - All'!J205</f>
        <v>0</v>
      </c>
      <c r="K16" s="93">
        <f>+'50 - All'!K205</f>
        <v>0</v>
      </c>
      <c r="L16" s="93">
        <f>+'50 - All'!L205</f>
        <v>0</v>
      </c>
      <c r="M16" s="93">
        <f>+'50 - All'!M205</f>
        <v>0</v>
      </c>
      <c r="N16" s="93">
        <f>+'50 - All'!N205</f>
        <v>0</v>
      </c>
      <c r="O16" s="93">
        <f>+'50 - All'!O205</f>
        <v>0</v>
      </c>
      <c r="P16" s="93">
        <f>+'50 - All'!P205</f>
        <v>0</v>
      </c>
      <c r="Q16" s="93">
        <f>+'50 - All'!Q205</f>
        <v>0</v>
      </c>
      <c r="R16" s="93">
        <f>+'50 - All'!R205</f>
        <v>0</v>
      </c>
      <c r="S16" s="93">
        <f>+'50 - All'!S205</f>
        <v>0</v>
      </c>
      <c r="T16" s="93">
        <f>+'50 - All'!T205</f>
        <v>0</v>
      </c>
      <c r="U16" s="93">
        <f>+'50 - All'!U205</f>
        <v>0</v>
      </c>
      <c r="V16" s="93">
        <f>+'50 - All'!V205</f>
        <v>0</v>
      </c>
      <c r="W16" s="93">
        <f>+'50 - All'!W205</f>
        <v>0</v>
      </c>
      <c r="X16" s="93">
        <f>+'50 - All'!X205</f>
        <v>0</v>
      </c>
      <c r="Y16" s="93">
        <f>+'50 - All'!Y205</f>
        <v>0</v>
      </c>
      <c r="Z16" s="93">
        <f>+'50 - All'!Z205</f>
        <v>0</v>
      </c>
      <c r="AA16">
        <f>SUM(B16:Z16)</f>
        <v>0</v>
      </c>
      <c r="AD16" s="167" t="s">
        <v>101</v>
      </c>
      <c r="AE16" s="167" t="s">
        <v>28</v>
      </c>
    </row>
    <row r="17" spans="1:31">
      <c r="A17" t="s">
        <v>135</v>
      </c>
      <c r="B17" s="93">
        <f>+'100- All'!B205</f>
        <v>0</v>
      </c>
      <c r="C17" s="93">
        <f>+'100- All'!C205</f>
        <v>0</v>
      </c>
      <c r="D17" s="93">
        <f>+'100- All'!D205</f>
        <v>0</v>
      </c>
      <c r="E17" s="93">
        <f>+'100- All'!E205</f>
        <v>0</v>
      </c>
      <c r="F17" s="93">
        <f>+'100- All'!F205</f>
        <v>0</v>
      </c>
      <c r="G17" s="93">
        <f>+'100- All'!G205</f>
        <v>0</v>
      </c>
      <c r="H17" s="93">
        <f>+'100- All'!H205</f>
        <v>0</v>
      </c>
      <c r="I17" s="93">
        <f>+'100- All'!I205</f>
        <v>5</v>
      </c>
      <c r="J17" s="93">
        <f>+'100- All'!J205</f>
        <v>0</v>
      </c>
      <c r="K17" s="93">
        <f>+'100- All'!K205</f>
        <v>0</v>
      </c>
      <c r="L17" s="93">
        <f>+'100- All'!L205</f>
        <v>0</v>
      </c>
      <c r="M17" s="93">
        <f>+'100- All'!M205</f>
        <v>0</v>
      </c>
      <c r="N17" s="93">
        <f>+'100- All'!N205</f>
        <v>0</v>
      </c>
      <c r="O17" s="93">
        <f>+'100- All'!O205</f>
        <v>0</v>
      </c>
      <c r="P17" s="93">
        <f>+'100- All'!P205</f>
        <v>0</v>
      </c>
      <c r="Q17" s="93">
        <f>+'100- All'!Q205</f>
        <v>9.5</v>
      </c>
      <c r="R17" s="93">
        <f>+'100- All'!R205</f>
        <v>0</v>
      </c>
      <c r="S17" s="93">
        <f>+'100- All'!S205</f>
        <v>0</v>
      </c>
      <c r="T17" s="93">
        <f>+'100- All'!T205</f>
        <v>0</v>
      </c>
      <c r="U17" s="93">
        <f>+'100- All'!U205</f>
        <v>0</v>
      </c>
      <c r="V17" s="93">
        <f>+'100- All'!V205</f>
        <v>0</v>
      </c>
      <c r="W17" s="93">
        <f>+'100- All'!W205</f>
        <v>8</v>
      </c>
      <c r="X17" s="93">
        <f>+'100- All'!X205</f>
        <v>4.5</v>
      </c>
      <c r="Y17" s="93">
        <f>+'100- All'!Y205</f>
        <v>12</v>
      </c>
      <c r="Z17" s="93">
        <f>+'100- All'!Z205</f>
        <v>0</v>
      </c>
      <c r="AA17">
        <f t="shared" ref="AA17:AA27" si="2">SUM(B17:Z17)</f>
        <v>39</v>
      </c>
      <c r="AD17" s="167" t="s">
        <v>31</v>
      </c>
      <c r="AE17" s="167" t="s">
        <v>32</v>
      </c>
    </row>
    <row r="18" spans="1:31">
      <c r="A18" t="s">
        <v>136</v>
      </c>
      <c r="B18">
        <f>+'200 - All'!B204</f>
        <v>0</v>
      </c>
      <c r="C18">
        <f>+'200 - All'!C204</f>
        <v>0</v>
      </c>
      <c r="D18">
        <f>+'200 - All'!D204</f>
        <v>0</v>
      </c>
      <c r="E18">
        <f>+'200 - All'!E204</f>
        <v>0</v>
      </c>
      <c r="F18">
        <f>+'200 - All'!F204</f>
        <v>0</v>
      </c>
      <c r="G18">
        <f>+'200 - All'!G204</f>
        <v>0</v>
      </c>
      <c r="H18">
        <f>+'200 - All'!H204</f>
        <v>0</v>
      </c>
      <c r="I18">
        <f>+'200 - All'!I204</f>
        <v>6</v>
      </c>
      <c r="J18">
        <f>+'200 - All'!J204</f>
        <v>0</v>
      </c>
      <c r="K18">
        <f>+'200 - All'!K204</f>
        <v>0</v>
      </c>
      <c r="L18">
        <f>+'200 - All'!L204</f>
        <v>0</v>
      </c>
      <c r="M18">
        <f>+'200 - All'!M204</f>
        <v>0</v>
      </c>
      <c r="N18">
        <f>+'200 - All'!N204</f>
        <v>0</v>
      </c>
      <c r="O18">
        <f>+'200 - All'!O204</f>
        <v>0</v>
      </c>
      <c r="P18">
        <f>+'200 - All'!P204</f>
        <v>0</v>
      </c>
      <c r="Q18">
        <f>+'200 - All'!Q204</f>
        <v>7</v>
      </c>
      <c r="R18">
        <f>+'200 - All'!R204</f>
        <v>0</v>
      </c>
      <c r="S18">
        <f>+'200 - All'!S204</f>
        <v>0</v>
      </c>
      <c r="T18">
        <f>+'200 - All'!T204</f>
        <v>0</v>
      </c>
      <c r="U18">
        <f>+'200 - All'!U204</f>
        <v>0</v>
      </c>
      <c r="V18">
        <f>+'200 - All'!V204</f>
        <v>0</v>
      </c>
      <c r="W18">
        <f>+'200 - All'!W204</f>
        <v>0</v>
      </c>
      <c r="X18">
        <f>+'200 - All'!X204</f>
        <v>8</v>
      </c>
      <c r="Y18">
        <f>+'200 - All'!Y204</f>
        <v>9</v>
      </c>
      <c r="Z18">
        <f>+'200 - All'!Z204</f>
        <v>9</v>
      </c>
      <c r="AA18">
        <f t="shared" si="2"/>
        <v>39</v>
      </c>
      <c r="AD18" s="167" t="s">
        <v>33</v>
      </c>
      <c r="AE18" s="167" t="s">
        <v>34</v>
      </c>
    </row>
    <row r="19" spans="1:31">
      <c r="A19" t="s">
        <v>137</v>
      </c>
      <c r="B19">
        <f>+'400 - All'!B205</f>
        <v>0</v>
      </c>
      <c r="C19">
        <f>+'400 - All'!C205</f>
        <v>0</v>
      </c>
      <c r="D19">
        <f>+'400 - All'!D205</f>
        <v>0</v>
      </c>
      <c r="E19">
        <f>+'400 - All'!E205</f>
        <v>0</v>
      </c>
      <c r="F19">
        <f>+'400 - All'!F205</f>
        <v>0</v>
      </c>
      <c r="G19">
        <f>+'400 - All'!G205</f>
        <v>0</v>
      </c>
      <c r="H19">
        <f>+'400 - All'!H205</f>
        <v>0</v>
      </c>
      <c r="I19">
        <f>+'400 - All'!I205</f>
        <v>5</v>
      </c>
      <c r="J19">
        <f>+'400 - All'!J205</f>
        <v>0</v>
      </c>
      <c r="K19">
        <f>+'400 - All'!K205</f>
        <v>0</v>
      </c>
      <c r="L19">
        <f>+'400 - All'!L205</f>
        <v>0</v>
      </c>
      <c r="M19">
        <f>+'400 - All'!M205</f>
        <v>0</v>
      </c>
      <c r="N19">
        <f>+'400 - All'!N205</f>
        <v>0</v>
      </c>
      <c r="O19">
        <f>+'400 - All'!O205</f>
        <v>0</v>
      </c>
      <c r="P19">
        <f>+'400 - All'!P205</f>
        <v>0</v>
      </c>
      <c r="Q19">
        <f>+'400 - All'!Q205</f>
        <v>5</v>
      </c>
      <c r="R19">
        <f>+'400 - All'!R205</f>
        <v>0</v>
      </c>
      <c r="S19">
        <f>+'400 - All'!S205</f>
        <v>0</v>
      </c>
      <c r="T19">
        <f>+'400 - All'!T205</f>
        <v>0</v>
      </c>
      <c r="U19">
        <f>+'400 - All'!U205</f>
        <v>0</v>
      </c>
      <c r="V19">
        <f>+'400 - All'!V205</f>
        <v>0</v>
      </c>
      <c r="W19">
        <f>+'400 - All'!W205</f>
        <v>12</v>
      </c>
      <c r="X19">
        <f>+'400 - All'!X205</f>
        <v>1</v>
      </c>
      <c r="Y19">
        <f>+'400 - All'!Y205</f>
        <v>6</v>
      </c>
      <c r="Z19">
        <f>+'400 - All'!Z205</f>
        <v>10</v>
      </c>
      <c r="AA19">
        <f t="shared" si="2"/>
        <v>39</v>
      </c>
      <c r="AD19" s="167" t="s">
        <v>35</v>
      </c>
      <c r="AE19" s="167" t="s">
        <v>36</v>
      </c>
    </row>
    <row r="20" spans="1:31">
      <c r="A20" t="s">
        <v>138</v>
      </c>
      <c r="B20">
        <f>+'800 - ALL'!B205</f>
        <v>0</v>
      </c>
      <c r="C20">
        <f>+'800 - ALL'!C205</f>
        <v>0</v>
      </c>
      <c r="D20">
        <f>+'800 - ALL'!D205</f>
        <v>0</v>
      </c>
      <c r="E20">
        <f>+'800 - ALL'!E205</f>
        <v>0</v>
      </c>
      <c r="F20">
        <f>+'800 - ALL'!F205</f>
        <v>0</v>
      </c>
      <c r="G20">
        <f>+'800 - ALL'!G205</f>
        <v>0</v>
      </c>
      <c r="H20">
        <f>+'800 - ALL'!H205</f>
        <v>0</v>
      </c>
      <c r="I20">
        <f>+'800 - ALL'!I205</f>
        <v>10</v>
      </c>
      <c r="J20">
        <f>+'800 - ALL'!J205</f>
        <v>0</v>
      </c>
      <c r="K20">
        <f>+'800 - ALL'!K205</f>
        <v>0</v>
      </c>
      <c r="L20">
        <f>+'800 - ALL'!L205</f>
        <v>0</v>
      </c>
      <c r="M20">
        <f>+'800 - ALL'!M205</f>
        <v>0</v>
      </c>
      <c r="N20">
        <f>+'800 - ALL'!N205</f>
        <v>0</v>
      </c>
      <c r="O20">
        <f>+'800 - ALL'!O205</f>
        <v>0</v>
      </c>
      <c r="P20">
        <f>+'800 - ALL'!P205</f>
        <v>0</v>
      </c>
      <c r="Q20">
        <f>+'800 - ALL'!Q205</f>
        <v>0</v>
      </c>
      <c r="R20">
        <f>+'800 - ALL'!R205</f>
        <v>0</v>
      </c>
      <c r="S20">
        <f>+'800 - ALL'!S205</f>
        <v>0</v>
      </c>
      <c r="T20">
        <f>+'800 - ALL'!T205</f>
        <v>0</v>
      </c>
      <c r="U20">
        <f>+'800 - ALL'!U205</f>
        <v>0</v>
      </c>
      <c r="V20">
        <f>+'800 - ALL'!V205</f>
        <v>0</v>
      </c>
      <c r="W20">
        <f>+'800 - ALL'!W205</f>
        <v>0</v>
      </c>
      <c r="X20">
        <f>+'800 - ALL'!X205</f>
        <v>8</v>
      </c>
      <c r="Y20">
        <f>+'800 - ALL'!Y205</f>
        <v>5</v>
      </c>
      <c r="Z20">
        <f>+'800 - ALL'!Z205</f>
        <v>6</v>
      </c>
      <c r="AA20">
        <f t="shared" si="2"/>
        <v>29</v>
      </c>
      <c r="AD20" s="167" t="s">
        <v>37</v>
      </c>
      <c r="AE20" s="167" t="s">
        <v>38</v>
      </c>
    </row>
    <row r="21" spans="1:31">
      <c r="A21" t="s">
        <v>1394</v>
      </c>
      <c r="B21">
        <f>+'1600mm - ALL'!B205</f>
        <v>0</v>
      </c>
      <c r="C21">
        <f>+'1600mm - ALL'!C205</f>
        <v>0</v>
      </c>
      <c r="D21">
        <f>+'1600mm - ALL'!D205</f>
        <v>0</v>
      </c>
      <c r="E21">
        <f>+'1600mm - ALL'!E205</f>
        <v>0</v>
      </c>
      <c r="F21">
        <f>+'1600mm - ALL'!F205</f>
        <v>0</v>
      </c>
      <c r="G21">
        <f>+'1600mm - ALL'!G205</f>
        <v>0</v>
      </c>
      <c r="H21">
        <f>+'1600mm - ALL'!H205</f>
        <v>0</v>
      </c>
      <c r="I21">
        <f>+'1600mm - ALL'!I205</f>
        <v>8</v>
      </c>
      <c r="J21">
        <f>+'1600mm - ALL'!J205</f>
        <v>0</v>
      </c>
      <c r="K21">
        <f>+'1600mm - ALL'!K205</f>
        <v>0</v>
      </c>
      <c r="L21">
        <f>+'1600mm - ALL'!L205</f>
        <v>0</v>
      </c>
      <c r="M21">
        <f>+'1600mm - ALL'!M205</f>
        <v>0</v>
      </c>
      <c r="N21">
        <f>+'1600mm - ALL'!N205</f>
        <v>0</v>
      </c>
      <c r="O21">
        <f>+'1600mm - ALL'!O205</f>
        <v>0</v>
      </c>
      <c r="P21">
        <f>+'1600mm - ALL'!P205</f>
        <v>0</v>
      </c>
      <c r="Q21">
        <f>+'1600mm - ALL'!Q205</f>
        <v>0</v>
      </c>
      <c r="R21">
        <f>+'1600mm - ALL'!R205</f>
        <v>0</v>
      </c>
      <c r="S21">
        <f>+'1600mm - ALL'!S205</f>
        <v>0</v>
      </c>
      <c r="T21">
        <f>+'1600mm - ALL'!T205</f>
        <v>0</v>
      </c>
      <c r="U21">
        <f>+'1600mm - ALL'!U205</f>
        <v>0</v>
      </c>
      <c r="V21">
        <f>+'1600mm - ALL'!V205</f>
        <v>0</v>
      </c>
      <c r="W21">
        <f>+'1600mm - ALL'!W205</f>
        <v>0</v>
      </c>
      <c r="X21">
        <f>+'1600mm - ALL'!X205</f>
        <v>8</v>
      </c>
      <c r="Y21">
        <f>+'1600mm - ALL'!Y205</f>
        <v>10</v>
      </c>
      <c r="Z21">
        <f>+'1600mm - ALL'!Z205</f>
        <v>0</v>
      </c>
      <c r="AA21">
        <f t="shared" si="2"/>
        <v>26</v>
      </c>
      <c r="AD21" s="167" t="s">
        <v>39</v>
      </c>
      <c r="AE21" s="167" t="s">
        <v>40</v>
      </c>
    </row>
    <row r="22" spans="1:31">
      <c r="A22" t="s">
        <v>1395</v>
      </c>
      <c r="P22"/>
      <c r="AD22" s="167" t="s">
        <v>41</v>
      </c>
      <c r="AE22" s="167" t="s">
        <v>42</v>
      </c>
    </row>
    <row r="23" spans="1:31">
      <c r="A23" t="s">
        <v>139</v>
      </c>
      <c r="B23">
        <f>+'4x100 - All'!B233</f>
        <v>0</v>
      </c>
      <c r="C23">
        <f>+'4x100 - All'!C233</f>
        <v>0</v>
      </c>
      <c r="D23">
        <f>+'4x100 - All'!D233</f>
        <v>0</v>
      </c>
      <c r="E23">
        <f>+'4x100 - All'!E233</f>
        <v>0</v>
      </c>
      <c r="F23">
        <f>+'4x100 - All'!F233</f>
        <v>0</v>
      </c>
      <c r="G23">
        <f>+'4x100 - All'!G233</f>
        <v>0</v>
      </c>
      <c r="H23">
        <f>+'4x100 - All'!H233</f>
        <v>0</v>
      </c>
      <c r="I23">
        <f>+'4x100 - All'!I233</f>
        <v>3</v>
      </c>
      <c r="J23">
        <f>+'4x100 - All'!J233</f>
        <v>0</v>
      </c>
      <c r="K23">
        <f>+'4x100 - All'!K233</f>
        <v>0</v>
      </c>
      <c r="L23">
        <f>+'4x100 - All'!L233</f>
        <v>0</v>
      </c>
      <c r="M23">
        <f>+'4x100 - All'!M233</f>
        <v>0</v>
      </c>
      <c r="N23">
        <f>+'4x100 - All'!N233</f>
        <v>0</v>
      </c>
      <c r="O23">
        <f>+'4x100 - All'!O233</f>
        <v>0</v>
      </c>
      <c r="P23">
        <f>+'4x100 - All'!P233</f>
        <v>0</v>
      </c>
      <c r="Q23">
        <f>+'4x100 - All'!Q233</f>
        <v>10</v>
      </c>
      <c r="R23">
        <f>+'4x100 - All'!R233</f>
        <v>0</v>
      </c>
      <c r="S23">
        <f>+'4x100 - All'!S233</f>
        <v>1</v>
      </c>
      <c r="T23">
        <f>+'4x100 - All'!T233</f>
        <v>0</v>
      </c>
      <c r="U23">
        <f>+'4x100 - All'!U233</f>
        <v>0</v>
      </c>
      <c r="V23">
        <f>+'4x100 - All'!V233</f>
        <v>0</v>
      </c>
      <c r="W23">
        <f>+'4x100 - All'!W233</f>
        <v>11</v>
      </c>
      <c r="X23">
        <f>+'4x100 - All'!X233</f>
        <v>2</v>
      </c>
      <c r="Y23">
        <f>+'4x100 - All'!Y233</f>
        <v>4</v>
      </c>
      <c r="Z23">
        <f>+'4x100 - All'!Z233</f>
        <v>8</v>
      </c>
      <c r="AA23">
        <f t="shared" si="2"/>
        <v>39</v>
      </c>
      <c r="AD23" s="167" t="s">
        <v>43</v>
      </c>
      <c r="AE23" s="167" t="s">
        <v>19</v>
      </c>
    </row>
    <row r="24" spans="1:31">
      <c r="A24" t="s">
        <v>140</v>
      </c>
      <c r="B24">
        <f>+'4x400 - ALL'!B205</f>
        <v>0</v>
      </c>
      <c r="C24">
        <f>+'4x400 - ALL'!C205</f>
        <v>0</v>
      </c>
      <c r="D24">
        <f>+'4x400 - ALL'!D205</f>
        <v>0</v>
      </c>
      <c r="E24">
        <f>+'4x400 - ALL'!E205</f>
        <v>0</v>
      </c>
      <c r="F24">
        <f>+'4x400 - ALL'!F205</f>
        <v>0</v>
      </c>
      <c r="G24">
        <f>+'4x400 - ALL'!G205</f>
        <v>0</v>
      </c>
      <c r="H24">
        <f>+'4x400 - ALL'!H205</f>
        <v>0</v>
      </c>
      <c r="I24">
        <f>+'4x400 - ALL'!I205</f>
        <v>10</v>
      </c>
      <c r="J24">
        <f>+'4x400 - ALL'!J205</f>
        <v>0</v>
      </c>
      <c r="K24">
        <f>+'4x400 - ALL'!K205</f>
        <v>0</v>
      </c>
      <c r="L24">
        <f>+'4x400 - ALL'!L205</f>
        <v>0</v>
      </c>
      <c r="M24">
        <f>+'4x400 - ALL'!M205</f>
        <v>0</v>
      </c>
      <c r="N24">
        <f>+'4x400 - ALL'!N205</f>
        <v>0</v>
      </c>
      <c r="O24">
        <f>+'4x400 - ALL'!O205</f>
        <v>0</v>
      </c>
      <c r="P24">
        <f>+'4x400 - ALL'!P205</f>
        <v>0</v>
      </c>
      <c r="Q24">
        <f>+'4x400 - ALL'!Q205</f>
        <v>0</v>
      </c>
      <c r="R24">
        <f>+'4x400 - ALL'!R205</f>
        <v>0</v>
      </c>
      <c r="S24">
        <f>+'4x400 - ALL'!S205</f>
        <v>0</v>
      </c>
      <c r="T24">
        <f>+'4x400 - ALL'!T205</f>
        <v>0</v>
      </c>
      <c r="U24">
        <f>+'4x400 - ALL'!U205</f>
        <v>0</v>
      </c>
      <c r="V24">
        <f>+'4x400 - ALL'!V205</f>
        <v>0</v>
      </c>
      <c r="W24">
        <f>+'4x400 - ALL'!W205</f>
        <v>0</v>
      </c>
      <c r="X24">
        <f>+'4x400 - ALL'!X205</f>
        <v>0</v>
      </c>
      <c r="Y24">
        <f>+'4x400 - ALL'!Y205</f>
        <v>0</v>
      </c>
      <c r="Z24">
        <f>+'4x400 - ALL'!Z205</f>
        <v>0</v>
      </c>
      <c r="AA24">
        <f t="shared" si="2"/>
        <v>10</v>
      </c>
      <c r="AD24" s="167" t="s">
        <v>44</v>
      </c>
      <c r="AE24" s="167" t="s">
        <v>45</v>
      </c>
    </row>
    <row r="25" spans="1:31">
      <c r="A25" t="s">
        <v>141</v>
      </c>
      <c r="B25">
        <f>+'Shot Put'!B205</f>
        <v>0</v>
      </c>
      <c r="C25">
        <f>+'Shot Put'!C205</f>
        <v>0</v>
      </c>
      <c r="D25">
        <f>+'Shot Put'!D205</f>
        <v>0</v>
      </c>
      <c r="E25">
        <f>+'Shot Put'!E205</f>
        <v>0</v>
      </c>
      <c r="F25">
        <f>+'Shot Put'!F205</f>
        <v>0</v>
      </c>
      <c r="G25">
        <f>+'Shot Put'!G205</f>
        <v>0</v>
      </c>
      <c r="H25">
        <f>+'Shot Put'!H205</f>
        <v>0</v>
      </c>
      <c r="I25">
        <f>+'Shot Put'!I205</f>
        <v>0</v>
      </c>
      <c r="J25">
        <f>+'Shot Put'!J205</f>
        <v>0</v>
      </c>
      <c r="K25">
        <f>+'Shot Put'!K205</f>
        <v>0</v>
      </c>
      <c r="L25">
        <f>+'Shot Put'!L205</f>
        <v>0</v>
      </c>
      <c r="M25">
        <f>+'Shot Put'!M205</f>
        <v>0</v>
      </c>
      <c r="N25">
        <f>+'Shot Put'!N205</f>
        <v>0</v>
      </c>
      <c r="O25">
        <f>+'Shot Put'!O205</f>
        <v>0</v>
      </c>
      <c r="P25">
        <f>+'Shot Put'!P205</f>
        <v>0</v>
      </c>
      <c r="Q25">
        <f>+'Shot Put'!Q205</f>
        <v>0</v>
      </c>
      <c r="R25">
        <f>+'Shot Put'!R205</f>
        <v>0</v>
      </c>
      <c r="S25">
        <f>+'Shot Put'!S205</f>
        <v>0</v>
      </c>
      <c r="T25">
        <f>+'Shot Put'!T205</f>
        <v>0</v>
      </c>
      <c r="U25">
        <f>+'Shot Put'!U205</f>
        <v>0</v>
      </c>
      <c r="V25">
        <f>+'Shot Put'!V205</f>
        <v>0</v>
      </c>
      <c r="W25">
        <f>+'Shot Put'!W205</f>
        <v>18</v>
      </c>
      <c r="X25">
        <f>+'Shot Put'!X205</f>
        <v>0</v>
      </c>
      <c r="Y25">
        <f>+'Shot Put'!Y205</f>
        <v>0</v>
      </c>
      <c r="Z25">
        <f>+'Shot Put'!Z205</f>
        <v>0</v>
      </c>
      <c r="AA25">
        <f t="shared" si="2"/>
        <v>18</v>
      </c>
      <c r="AD25" s="167" t="s">
        <v>102</v>
      </c>
      <c r="AE25" s="167" t="s">
        <v>103</v>
      </c>
    </row>
    <row r="26" spans="1:31">
      <c r="A26" t="s">
        <v>142</v>
      </c>
      <c r="B26">
        <f>+'Turbo Jav'!B205</f>
        <v>0</v>
      </c>
      <c r="C26">
        <f>+'Turbo Jav'!C205</f>
        <v>0</v>
      </c>
      <c r="D26">
        <f>+'Turbo Jav'!D205</f>
        <v>0</v>
      </c>
      <c r="E26">
        <f>+'Turbo Jav'!E205</f>
        <v>0</v>
      </c>
      <c r="F26">
        <f>+'Turbo Jav'!F205</f>
        <v>0</v>
      </c>
      <c r="G26">
        <f>+'Turbo Jav'!G205</f>
        <v>0</v>
      </c>
      <c r="H26">
        <f>+'Turbo Jav'!H205</f>
        <v>0</v>
      </c>
      <c r="I26">
        <f>+'Turbo Jav'!I205</f>
        <v>4</v>
      </c>
      <c r="J26">
        <f>+'Turbo Jav'!J205</f>
        <v>0</v>
      </c>
      <c r="K26">
        <f>+'Turbo Jav'!K205</f>
        <v>0</v>
      </c>
      <c r="L26">
        <f>+'Turbo Jav'!L205</f>
        <v>0</v>
      </c>
      <c r="M26">
        <f>+'Turbo Jav'!M205</f>
        <v>0</v>
      </c>
      <c r="N26">
        <f>+'Turbo Jav'!N205</f>
        <v>0</v>
      </c>
      <c r="O26">
        <f>+'Turbo Jav'!O205</f>
        <v>0</v>
      </c>
      <c r="P26">
        <f>+'Turbo Jav'!P205</f>
        <v>0</v>
      </c>
      <c r="Q26">
        <f>+'Turbo Jav'!Q205</f>
        <v>0</v>
      </c>
      <c r="R26">
        <f>+'Turbo Jav'!R205</f>
        <v>0</v>
      </c>
      <c r="S26">
        <f>+'Turbo Jav'!S205</f>
        <v>0</v>
      </c>
      <c r="T26">
        <f>+'Turbo Jav'!T205</f>
        <v>0</v>
      </c>
      <c r="U26">
        <f>+'Turbo Jav'!U205</f>
        <v>0</v>
      </c>
      <c r="V26">
        <f>+'Turbo Jav'!V205</f>
        <v>0</v>
      </c>
      <c r="W26">
        <f>+'Turbo Jav'!W205</f>
        <v>29</v>
      </c>
      <c r="X26">
        <f>+'Turbo Jav'!X205</f>
        <v>2</v>
      </c>
      <c r="Y26">
        <f>+'Turbo Jav'!Y205</f>
        <v>4</v>
      </c>
      <c r="Z26">
        <f>+'Turbo Jav'!Z205</f>
        <v>0</v>
      </c>
      <c r="AA26">
        <f t="shared" si="2"/>
        <v>39</v>
      </c>
      <c r="AD26" s="167" t="s">
        <v>46</v>
      </c>
      <c r="AE26" s="167" t="s">
        <v>47</v>
      </c>
    </row>
    <row r="27" spans="1:31" ht="15.75" thickBot="1">
      <c r="A27" t="s">
        <v>143</v>
      </c>
      <c r="B27">
        <f>+'Long Jump'!B204</f>
        <v>0</v>
      </c>
      <c r="C27" s="177">
        <f>+'Long Jump'!C204</f>
        <v>0</v>
      </c>
      <c r="D27" s="177">
        <f>+'Long Jump'!D204</f>
        <v>0</v>
      </c>
      <c r="E27" s="177">
        <f>+'Long Jump'!E204</f>
        <v>0</v>
      </c>
      <c r="F27" s="177">
        <f>+'Long Jump'!F204</f>
        <v>0</v>
      </c>
      <c r="G27" s="177">
        <f>+'Long Jump'!G204</f>
        <v>0</v>
      </c>
      <c r="H27" s="177">
        <f>+'Long Jump'!H204</f>
        <v>0</v>
      </c>
      <c r="I27" s="177">
        <f>+'Long Jump'!I204</f>
        <v>0</v>
      </c>
      <c r="J27" s="177">
        <f>+'Long Jump'!J204</f>
        <v>0</v>
      </c>
      <c r="K27" s="177">
        <f>+'Long Jump'!K204</f>
        <v>0</v>
      </c>
      <c r="L27" s="177">
        <f>+'Long Jump'!L204</f>
        <v>0</v>
      </c>
      <c r="M27" s="177">
        <f>+'Long Jump'!M204</f>
        <v>0</v>
      </c>
      <c r="N27" s="177">
        <f>+'Long Jump'!N204</f>
        <v>0</v>
      </c>
      <c r="O27" s="177">
        <f>+'Long Jump'!O204</f>
        <v>0</v>
      </c>
      <c r="P27" s="177">
        <f>+'Long Jump'!P204</f>
        <v>0</v>
      </c>
      <c r="Q27" s="177">
        <f>+'Long Jump'!Q204</f>
        <v>0</v>
      </c>
      <c r="R27" s="177">
        <f>+'Long Jump'!R204</f>
        <v>0</v>
      </c>
      <c r="S27" s="177">
        <f>+'Long Jump'!S204</f>
        <v>1</v>
      </c>
      <c r="T27" s="177">
        <f>+'Long Jump'!T204</f>
        <v>0</v>
      </c>
      <c r="U27" s="177">
        <f>+'Long Jump'!U204</f>
        <v>0</v>
      </c>
      <c r="V27" s="177">
        <f>+'Long Jump'!V204</f>
        <v>0</v>
      </c>
      <c r="W27" s="177">
        <f>+'Long Jump'!W204</f>
        <v>16</v>
      </c>
      <c r="X27" s="177">
        <f>+'Long Jump'!X204</f>
        <v>0</v>
      </c>
      <c r="Y27" s="177">
        <f>+'Long Jump'!Y204</f>
        <v>6</v>
      </c>
      <c r="Z27" s="177">
        <f>+'Long Jump'!Z204</f>
        <v>16</v>
      </c>
      <c r="AA27">
        <f t="shared" si="2"/>
        <v>39</v>
      </c>
    </row>
    <row r="28" spans="1:31" ht="15.75" thickBot="1">
      <c r="A28" s="54" t="s">
        <v>1343</v>
      </c>
      <c r="B28" s="55">
        <f>SUM(B16:B27)</f>
        <v>0</v>
      </c>
      <c r="C28" s="55">
        <f t="shared" ref="C28:AA28" si="3">SUM(C16:C27)</f>
        <v>0</v>
      </c>
      <c r="D28" s="55">
        <f t="shared" si="3"/>
        <v>0</v>
      </c>
      <c r="E28" s="55">
        <f t="shared" si="3"/>
        <v>0</v>
      </c>
      <c r="F28" s="55">
        <f t="shared" si="3"/>
        <v>0</v>
      </c>
      <c r="G28" s="55">
        <f t="shared" si="3"/>
        <v>0</v>
      </c>
      <c r="H28" s="55">
        <f t="shared" si="3"/>
        <v>0</v>
      </c>
      <c r="I28" s="55">
        <f t="shared" si="3"/>
        <v>51</v>
      </c>
      <c r="J28" s="55">
        <f t="shared" si="3"/>
        <v>0</v>
      </c>
      <c r="K28" s="55">
        <f t="shared" si="3"/>
        <v>0</v>
      </c>
      <c r="L28" s="55">
        <f t="shared" si="3"/>
        <v>0</v>
      </c>
      <c r="M28" s="55">
        <f t="shared" si="3"/>
        <v>0</v>
      </c>
      <c r="N28" s="55">
        <f t="shared" si="3"/>
        <v>0</v>
      </c>
      <c r="O28" s="55">
        <f t="shared" si="3"/>
        <v>0</v>
      </c>
      <c r="P28" s="55">
        <f t="shared" si="3"/>
        <v>0</v>
      </c>
      <c r="Q28" s="55">
        <f t="shared" si="3"/>
        <v>31.5</v>
      </c>
      <c r="R28" s="55">
        <f t="shared" si="3"/>
        <v>0</v>
      </c>
      <c r="S28" s="55">
        <f t="shared" si="3"/>
        <v>2</v>
      </c>
      <c r="T28" s="55">
        <f t="shared" si="3"/>
        <v>0</v>
      </c>
      <c r="U28" s="55">
        <f t="shared" si="3"/>
        <v>0</v>
      </c>
      <c r="V28" s="55">
        <f t="shared" si="3"/>
        <v>0</v>
      </c>
      <c r="W28" s="55">
        <f t="shared" si="3"/>
        <v>94</v>
      </c>
      <c r="X28" s="55">
        <f t="shared" si="3"/>
        <v>33.5</v>
      </c>
      <c r="Y28" s="55">
        <f t="shared" si="3"/>
        <v>56</v>
      </c>
      <c r="Z28" s="55">
        <f t="shared" si="3"/>
        <v>49</v>
      </c>
      <c r="AA28" s="55">
        <f t="shared" si="3"/>
        <v>317</v>
      </c>
    </row>
    <row r="32" spans="1:31">
      <c r="A32" t="s">
        <v>65</v>
      </c>
      <c r="B32" s="93">
        <f>+'100- All'!B206</f>
        <v>0</v>
      </c>
      <c r="C32" s="93">
        <f>+'100- All'!C206</f>
        <v>0</v>
      </c>
      <c r="D32" s="93">
        <f>+'100- All'!D206</f>
        <v>0</v>
      </c>
      <c r="E32" s="93">
        <f>+'100- All'!E206</f>
        <v>0</v>
      </c>
      <c r="F32" s="93">
        <f>+'100- All'!F206</f>
        <v>0</v>
      </c>
      <c r="G32" s="93">
        <f>+'100- All'!G206</f>
        <v>0</v>
      </c>
      <c r="H32" s="93">
        <f>+'100- All'!H206</f>
        <v>0</v>
      </c>
      <c r="I32" s="93">
        <f>+'100- All'!I206</f>
        <v>3</v>
      </c>
      <c r="J32" s="93">
        <f>+'100- All'!J206</f>
        <v>0</v>
      </c>
      <c r="K32" s="93">
        <f>+'100- All'!K206</f>
        <v>0</v>
      </c>
      <c r="L32" s="93">
        <f>+'100- All'!L206</f>
        <v>0</v>
      </c>
      <c r="M32" s="93">
        <f>+'100- All'!M206</f>
        <v>0</v>
      </c>
      <c r="N32" s="93">
        <f>+'100- All'!N206</f>
        <v>0</v>
      </c>
      <c r="O32" s="93">
        <f>+'100- All'!O206</f>
        <v>0</v>
      </c>
      <c r="P32" s="93">
        <f>+'100- All'!P206</f>
        <v>0</v>
      </c>
      <c r="Q32" s="93">
        <f>+'100- All'!Q206</f>
        <v>0</v>
      </c>
      <c r="R32" s="93">
        <f>+'100- All'!R206</f>
        <v>0</v>
      </c>
      <c r="S32" s="93">
        <f>+'100- All'!S206</f>
        <v>0</v>
      </c>
      <c r="T32" s="93">
        <f>+'100- All'!T206</f>
        <v>0</v>
      </c>
      <c r="U32" s="93">
        <f>+'100- All'!U206</f>
        <v>18</v>
      </c>
      <c r="V32" s="93">
        <f>+'100- All'!V206</f>
        <v>0</v>
      </c>
      <c r="W32" s="93">
        <f>+'100- All'!W206</f>
        <v>11</v>
      </c>
      <c r="X32" s="93">
        <f>+'100- All'!X206</f>
        <v>5</v>
      </c>
      <c r="Y32" s="93">
        <f>+'100- All'!Y206</f>
        <v>2</v>
      </c>
      <c r="Z32" s="93">
        <f>+'100- All'!Z206</f>
        <v>0</v>
      </c>
      <c r="AA32">
        <f>SUM(B32:Z32)</f>
        <v>39</v>
      </c>
    </row>
    <row r="33" spans="1:29">
      <c r="A33" t="s">
        <v>66</v>
      </c>
      <c r="B33">
        <f>+'200 - All'!B205</f>
        <v>0</v>
      </c>
      <c r="C33">
        <f>+'200 - All'!C205</f>
        <v>0</v>
      </c>
      <c r="D33">
        <f>+'200 - All'!D205</f>
        <v>0</v>
      </c>
      <c r="E33">
        <f>+'200 - All'!E205</f>
        <v>0</v>
      </c>
      <c r="F33">
        <f>+'200 - All'!F205</f>
        <v>0</v>
      </c>
      <c r="G33">
        <f>+'200 - All'!G205</f>
        <v>0</v>
      </c>
      <c r="H33">
        <f>+'200 - All'!H205</f>
        <v>0</v>
      </c>
      <c r="I33">
        <f>+'200 - All'!I205</f>
        <v>1</v>
      </c>
      <c r="J33">
        <f>+'200 - All'!J205</f>
        <v>0</v>
      </c>
      <c r="K33">
        <f>+'200 - All'!K205</f>
        <v>0</v>
      </c>
      <c r="L33">
        <f>+'200 - All'!L205</f>
        <v>0</v>
      </c>
      <c r="M33">
        <f>+'200 - All'!M205</f>
        <v>0</v>
      </c>
      <c r="N33">
        <f>+'200 - All'!N205</f>
        <v>0</v>
      </c>
      <c r="O33">
        <f>+'200 - All'!O205</f>
        <v>0</v>
      </c>
      <c r="P33">
        <f>+'200 - All'!P205</f>
        <v>0</v>
      </c>
      <c r="Q33">
        <f>+'200 - All'!Q205</f>
        <v>0</v>
      </c>
      <c r="R33">
        <f>+'200 - All'!R205</f>
        <v>0</v>
      </c>
      <c r="S33">
        <f>+'200 - All'!S205</f>
        <v>0</v>
      </c>
      <c r="T33">
        <f>+'200 - All'!T205</f>
        <v>0</v>
      </c>
      <c r="U33">
        <f>+'200 - All'!U205</f>
        <v>20</v>
      </c>
      <c r="V33">
        <f>+'200 - All'!V205</f>
        <v>0</v>
      </c>
      <c r="W33">
        <f>+'200 - All'!W205</f>
        <v>6</v>
      </c>
      <c r="X33">
        <f>+'200 - All'!X205</f>
        <v>4</v>
      </c>
      <c r="Y33">
        <f>+'200 - All'!Y205</f>
        <v>8</v>
      </c>
      <c r="Z33">
        <f>+'200 - All'!Z205</f>
        <v>0</v>
      </c>
      <c r="AA33">
        <f t="shared" ref="AA33:AA42" si="4">SUM(B33:Z33)</f>
        <v>39</v>
      </c>
    </row>
    <row r="34" spans="1:29">
      <c r="A34" t="s">
        <v>67</v>
      </c>
      <c r="B34">
        <f>+'400 - All'!B206</f>
        <v>0</v>
      </c>
      <c r="C34">
        <f>+'400 - All'!C206</f>
        <v>0</v>
      </c>
      <c r="D34">
        <f>+'400 - All'!D206</f>
        <v>0</v>
      </c>
      <c r="E34">
        <f>+'400 - All'!E206</f>
        <v>0</v>
      </c>
      <c r="F34">
        <f>+'400 - All'!F206</f>
        <v>0</v>
      </c>
      <c r="G34">
        <f>+'400 - All'!G206</f>
        <v>0</v>
      </c>
      <c r="H34">
        <f>+'400 - All'!H206</f>
        <v>0</v>
      </c>
      <c r="I34">
        <f>+'400 - All'!I206</f>
        <v>0</v>
      </c>
      <c r="J34">
        <f>+'400 - All'!J206</f>
        <v>0</v>
      </c>
      <c r="K34">
        <f>+'400 - All'!K206</f>
        <v>0</v>
      </c>
      <c r="L34">
        <f>+'400 - All'!L206</f>
        <v>0</v>
      </c>
      <c r="M34">
        <f>+'400 - All'!M206</f>
        <v>0</v>
      </c>
      <c r="N34">
        <f>+'400 - All'!N206</f>
        <v>0</v>
      </c>
      <c r="O34">
        <f>+'400 - All'!O206</f>
        <v>0</v>
      </c>
      <c r="P34">
        <f>+'400 - All'!P206</f>
        <v>0</v>
      </c>
      <c r="Q34">
        <f>+'400 - All'!Q206</f>
        <v>0</v>
      </c>
      <c r="R34">
        <f>+'400 - All'!R206</f>
        <v>0</v>
      </c>
      <c r="S34">
        <f>+'400 - All'!S206</f>
        <v>0</v>
      </c>
      <c r="T34">
        <f>+'400 - All'!T206</f>
        <v>0</v>
      </c>
      <c r="U34">
        <f>+'400 - All'!U206</f>
        <v>11</v>
      </c>
      <c r="V34">
        <f>+'400 - All'!V206</f>
        <v>0</v>
      </c>
      <c r="W34">
        <f>+'400 - All'!W206</f>
        <v>16</v>
      </c>
      <c r="X34">
        <f>+'400 - All'!X206</f>
        <v>0</v>
      </c>
      <c r="Y34">
        <f>+'400 - All'!Y206</f>
        <v>10</v>
      </c>
      <c r="Z34">
        <f>+'400 - All'!Z206</f>
        <v>2</v>
      </c>
      <c r="AA34">
        <f t="shared" si="4"/>
        <v>39</v>
      </c>
    </row>
    <row r="35" spans="1:29">
      <c r="A35" t="s">
        <v>68</v>
      </c>
      <c r="B35">
        <f>+'800 - ALL'!B206</f>
        <v>0</v>
      </c>
      <c r="C35">
        <f>+'800 - ALL'!C206</f>
        <v>0</v>
      </c>
      <c r="D35">
        <f>+'800 - ALL'!D206</f>
        <v>0</v>
      </c>
      <c r="E35">
        <f>+'800 - ALL'!E206</f>
        <v>0</v>
      </c>
      <c r="F35">
        <f>+'800 - ALL'!F206</f>
        <v>0</v>
      </c>
      <c r="G35">
        <f>+'800 - ALL'!G206</f>
        <v>0</v>
      </c>
      <c r="H35">
        <f>+'800 - ALL'!H206</f>
        <v>0</v>
      </c>
      <c r="I35">
        <f>+'800 - ALL'!I206</f>
        <v>0</v>
      </c>
      <c r="J35">
        <f>+'800 - ALL'!J206</f>
        <v>0</v>
      </c>
      <c r="K35">
        <f>+'800 - ALL'!K206</f>
        <v>0</v>
      </c>
      <c r="L35">
        <f>+'800 - ALL'!L206</f>
        <v>0</v>
      </c>
      <c r="M35">
        <f>+'800 - ALL'!M206</f>
        <v>0</v>
      </c>
      <c r="N35">
        <f>+'800 - ALL'!N206</f>
        <v>0</v>
      </c>
      <c r="O35">
        <f>+'800 - ALL'!O206</f>
        <v>0</v>
      </c>
      <c r="P35">
        <f>+'800 - ALL'!P206</f>
        <v>0</v>
      </c>
      <c r="Q35">
        <f>+'800 - ALL'!Q206</f>
        <v>0</v>
      </c>
      <c r="R35">
        <f>+'800 - ALL'!R206</f>
        <v>0</v>
      </c>
      <c r="S35">
        <f>+'800 - ALL'!S206</f>
        <v>0</v>
      </c>
      <c r="T35">
        <f>+'800 - ALL'!T206</f>
        <v>0</v>
      </c>
      <c r="U35">
        <f>+'800 - ALL'!U206</f>
        <v>0</v>
      </c>
      <c r="V35">
        <f>+'800 - ALL'!V206</f>
        <v>0</v>
      </c>
      <c r="W35">
        <f>+'800 - ALL'!W206</f>
        <v>24</v>
      </c>
      <c r="X35">
        <f>+'800 - ALL'!X206</f>
        <v>0</v>
      </c>
      <c r="Y35">
        <f>+'800 - ALL'!Y206</f>
        <v>0</v>
      </c>
      <c r="Z35">
        <f>+'800 - ALL'!Z206</f>
        <v>0</v>
      </c>
      <c r="AA35">
        <f t="shared" si="4"/>
        <v>24</v>
      </c>
    </row>
    <row r="36" spans="1:29">
      <c r="A36" t="s">
        <v>69</v>
      </c>
      <c r="P36"/>
      <c r="AA36">
        <f t="shared" si="4"/>
        <v>0</v>
      </c>
    </row>
    <row r="37" spans="1:29">
      <c r="A37" t="s">
        <v>104</v>
      </c>
      <c r="P37"/>
      <c r="AA37">
        <f t="shared" si="4"/>
        <v>0</v>
      </c>
    </row>
    <row r="38" spans="1:29">
      <c r="A38" t="s">
        <v>70</v>
      </c>
      <c r="B38">
        <f>+'4x100 - All'!B234</f>
        <v>0</v>
      </c>
      <c r="C38">
        <f>+'4x100 - All'!C234</f>
        <v>0</v>
      </c>
      <c r="D38">
        <f>+'4x100 - All'!D234</f>
        <v>0</v>
      </c>
      <c r="E38">
        <f>+'4x100 - All'!E234</f>
        <v>0</v>
      </c>
      <c r="F38">
        <f>+'4x100 - All'!F234</f>
        <v>0</v>
      </c>
      <c r="G38">
        <f>+'4x100 - All'!G234</f>
        <v>0</v>
      </c>
      <c r="H38">
        <f>+'4x100 - All'!H234</f>
        <v>0</v>
      </c>
      <c r="I38">
        <f>+'4x100 - All'!I234</f>
        <v>6</v>
      </c>
      <c r="J38">
        <f>+'4x100 - All'!J234</f>
        <v>0</v>
      </c>
      <c r="K38">
        <f>+'4x100 - All'!K234</f>
        <v>0</v>
      </c>
      <c r="L38">
        <f>+'4x100 - All'!L234</f>
        <v>0</v>
      </c>
      <c r="M38">
        <f>+'4x100 - All'!M234</f>
        <v>0</v>
      </c>
      <c r="N38">
        <f>+'4x100 - All'!N234</f>
        <v>0</v>
      </c>
      <c r="O38">
        <f>+'4x100 - All'!O234</f>
        <v>0</v>
      </c>
      <c r="P38">
        <f>+'4x100 - All'!P234</f>
        <v>0</v>
      </c>
      <c r="Q38">
        <f>+'4x100 - All'!Q234</f>
        <v>0</v>
      </c>
      <c r="R38">
        <f>+'4x100 - All'!R234</f>
        <v>0</v>
      </c>
      <c r="S38">
        <f>+'4x100 - All'!S234</f>
        <v>0</v>
      </c>
      <c r="T38">
        <f>+'4x100 - All'!T234</f>
        <v>0</v>
      </c>
      <c r="U38">
        <f>+'4x100 - All'!U234</f>
        <v>0</v>
      </c>
      <c r="V38">
        <f>+'4x100 - All'!V234</f>
        <v>0</v>
      </c>
      <c r="W38">
        <f>+'4x100 - All'!W234</f>
        <v>18</v>
      </c>
      <c r="X38">
        <f>+'4x100 - All'!X234</f>
        <v>4</v>
      </c>
      <c r="Y38">
        <f>+'4x100 - All'!Y234</f>
        <v>5</v>
      </c>
      <c r="Z38">
        <f>+'4x100 - All'!Z234</f>
        <v>3</v>
      </c>
      <c r="AA38">
        <f t="shared" si="4"/>
        <v>36</v>
      </c>
    </row>
    <row r="39" spans="1:29">
      <c r="A39" t="s">
        <v>71</v>
      </c>
      <c r="B39">
        <f>+'4x400 - ALL'!B206</f>
        <v>0</v>
      </c>
      <c r="C39">
        <f>+'4x400 - ALL'!C206</f>
        <v>0</v>
      </c>
      <c r="D39">
        <f>+'4x400 - ALL'!D206</f>
        <v>0</v>
      </c>
      <c r="E39">
        <f>+'4x400 - ALL'!E206</f>
        <v>0</v>
      </c>
      <c r="F39">
        <f>+'4x400 - ALL'!F206</f>
        <v>0</v>
      </c>
      <c r="G39">
        <f>+'4x400 - ALL'!G206</f>
        <v>0</v>
      </c>
      <c r="H39">
        <f>+'4x400 - ALL'!H206</f>
        <v>0</v>
      </c>
      <c r="I39">
        <f>+'4x400 - ALL'!I206</f>
        <v>0</v>
      </c>
      <c r="J39">
        <f>+'4x400 - ALL'!J206</f>
        <v>0</v>
      </c>
      <c r="K39">
        <f>+'4x400 - ALL'!K206</f>
        <v>0</v>
      </c>
      <c r="L39">
        <f>+'4x400 - ALL'!L206</f>
        <v>0</v>
      </c>
      <c r="M39">
        <f>+'4x400 - ALL'!M206</f>
        <v>0</v>
      </c>
      <c r="N39">
        <f>+'4x400 - ALL'!N206</f>
        <v>0</v>
      </c>
      <c r="O39">
        <f>+'4x400 - ALL'!O206</f>
        <v>0</v>
      </c>
      <c r="P39">
        <f>+'4x400 - ALL'!P206</f>
        <v>0</v>
      </c>
      <c r="Q39">
        <f>+'4x400 - ALL'!Q206</f>
        <v>0</v>
      </c>
      <c r="R39">
        <f>+'4x400 - ALL'!R206</f>
        <v>0</v>
      </c>
      <c r="S39">
        <f>+'4x400 - ALL'!S206</f>
        <v>0</v>
      </c>
      <c r="T39">
        <f>+'4x400 - ALL'!T206</f>
        <v>0</v>
      </c>
      <c r="U39">
        <f>+'4x400 - ALL'!U206</f>
        <v>0</v>
      </c>
      <c r="V39">
        <f>+'4x400 - ALL'!V206</f>
        <v>0</v>
      </c>
      <c r="W39">
        <f>+'4x400 - ALL'!W206</f>
        <v>10</v>
      </c>
      <c r="X39">
        <f>+'4x400 - ALL'!X206</f>
        <v>0</v>
      </c>
      <c r="Y39">
        <f>+'4x400 - ALL'!Y206</f>
        <v>0</v>
      </c>
      <c r="Z39">
        <f>+'4x400 - ALL'!Z206</f>
        <v>0</v>
      </c>
      <c r="AA39">
        <f t="shared" si="4"/>
        <v>10</v>
      </c>
      <c r="AC39" s="177"/>
    </row>
    <row r="40" spans="1:29">
      <c r="A40" t="s">
        <v>72</v>
      </c>
      <c r="B40">
        <f>+'Shot Put'!B206</f>
        <v>0</v>
      </c>
      <c r="C40">
        <f>+'Shot Put'!C206</f>
        <v>0</v>
      </c>
      <c r="D40">
        <f>+'Shot Put'!D206</f>
        <v>0</v>
      </c>
      <c r="E40">
        <f>+'Shot Put'!E206</f>
        <v>0</v>
      </c>
      <c r="F40">
        <f>+'Shot Put'!F206</f>
        <v>0</v>
      </c>
      <c r="G40">
        <f>+'Shot Put'!G206</f>
        <v>0</v>
      </c>
      <c r="H40">
        <f>+'Shot Put'!H206</f>
        <v>0</v>
      </c>
      <c r="I40">
        <f>+'Shot Put'!I206</f>
        <v>14</v>
      </c>
      <c r="J40">
        <f>+'Shot Put'!J206</f>
        <v>0</v>
      </c>
      <c r="K40">
        <f>+'Shot Put'!K206</f>
        <v>0</v>
      </c>
      <c r="L40">
        <f>+'Shot Put'!L206</f>
        <v>0</v>
      </c>
      <c r="M40">
        <f>+'Shot Put'!M206</f>
        <v>0</v>
      </c>
      <c r="N40">
        <f>+'Shot Put'!N206</f>
        <v>0</v>
      </c>
      <c r="O40">
        <f>+'Shot Put'!O206</f>
        <v>0</v>
      </c>
      <c r="P40">
        <f>+'Shot Put'!P206</f>
        <v>0</v>
      </c>
      <c r="Q40">
        <f>+'Shot Put'!Q206</f>
        <v>0</v>
      </c>
      <c r="R40">
        <f>+'Shot Put'!R206</f>
        <v>0</v>
      </c>
      <c r="S40">
        <f>+'Shot Put'!S206</f>
        <v>0</v>
      </c>
      <c r="T40">
        <f>+'Shot Put'!T206</f>
        <v>0</v>
      </c>
      <c r="U40">
        <f>+'Shot Put'!U206</f>
        <v>0</v>
      </c>
      <c r="V40">
        <f>+'Shot Put'!V206</f>
        <v>0</v>
      </c>
      <c r="W40">
        <f>+'Shot Put'!W206</f>
        <v>10</v>
      </c>
      <c r="X40">
        <f>+'Shot Put'!X206</f>
        <v>0</v>
      </c>
      <c r="Y40">
        <f>+'Shot Put'!Y206</f>
        <v>0</v>
      </c>
      <c r="Z40">
        <f>+'Shot Put'!Z206</f>
        <v>5</v>
      </c>
      <c r="AA40">
        <f t="shared" si="4"/>
        <v>29</v>
      </c>
    </row>
    <row r="41" spans="1:29">
      <c r="A41" t="s">
        <v>73</v>
      </c>
      <c r="B41">
        <f>+'Turbo Jav'!B206</f>
        <v>0</v>
      </c>
      <c r="C41">
        <f>+'Turbo Jav'!C206</f>
        <v>0</v>
      </c>
      <c r="D41">
        <f>+'Turbo Jav'!D206</f>
        <v>0</v>
      </c>
      <c r="E41">
        <f>+'Turbo Jav'!E206</f>
        <v>0</v>
      </c>
      <c r="F41">
        <f>+'Turbo Jav'!F206</f>
        <v>0</v>
      </c>
      <c r="G41">
        <f>+'Turbo Jav'!G206</f>
        <v>0</v>
      </c>
      <c r="H41">
        <f>+'Turbo Jav'!H206</f>
        <v>0</v>
      </c>
      <c r="I41">
        <f>+'Turbo Jav'!I206</f>
        <v>0</v>
      </c>
      <c r="J41">
        <f>+'Turbo Jav'!J206</f>
        <v>0</v>
      </c>
      <c r="K41">
        <f>+'Turbo Jav'!K206</f>
        <v>0</v>
      </c>
      <c r="L41">
        <f>+'Turbo Jav'!L206</f>
        <v>0</v>
      </c>
      <c r="M41">
        <f>+'Turbo Jav'!M206</f>
        <v>0</v>
      </c>
      <c r="N41">
        <f>+'Turbo Jav'!N206</f>
        <v>0</v>
      </c>
      <c r="O41">
        <f>+'Turbo Jav'!O206</f>
        <v>0</v>
      </c>
      <c r="P41">
        <f>+'Turbo Jav'!P206</f>
        <v>0</v>
      </c>
      <c r="Q41">
        <f>+'Turbo Jav'!Q206</f>
        <v>0</v>
      </c>
      <c r="R41">
        <f>+'Turbo Jav'!R206</f>
        <v>0</v>
      </c>
      <c r="S41">
        <f>+'Turbo Jav'!S206</f>
        <v>0</v>
      </c>
      <c r="T41">
        <f>+'Turbo Jav'!T206</f>
        <v>0</v>
      </c>
      <c r="U41">
        <f>+'Turbo Jav'!U206</f>
        <v>0</v>
      </c>
      <c r="V41">
        <f>+'Turbo Jav'!V206</f>
        <v>0</v>
      </c>
      <c r="W41">
        <f>+'Turbo Jav'!W206</f>
        <v>10</v>
      </c>
      <c r="X41">
        <f>+'Turbo Jav'!X206</f>
        <v>0</v>
      </c>
      <c r="Y41">
        <f>+'Turbo Jav'!Y206</f>
        <v>14</v>
      </c>
      <c r="Z41">
        <f>+'Turbo Jav'!Z206</f>
        <v>9</v>
      </c>
      <c r="AA41">
        <f t="shared" si="4"/>
        <v>33</v>
      </c>
    </row>
    <row r="42" spans="1:29" ht="15.75" thickBot="1">
      <c r="A42" t="s">
        <v>74</v>
      </c>
      <c r="B42">
        <f>+'Long Jump'!B205</f>
        <v>0</v>
      </c>
      <c r="C42" s="177">
        <f>+'Long Jump'!C205</f>
        <v>0</v>
      </c>
      <c r="D42" s="177">
        <f>+'Long Jump'!D205</f>
        <v>0</v>
      </c>
      <c r="E42" s="177">
        <f>+'Long Jump'!E205</f>
        <v>0</v>
      </c>
      <c r="F42" s="177">
        <f>+'Long Jump'!F205</f>
        <v>0</v>
      </c>
      <c r="G42" s="177">
        <f>+'Long Jump'!G205</f>
        <v>0</v>
      </c>
      <c r="H42" s="177">
        <f>+'Long Jump'!H205</f>
        <v>0</v>
      </c>
      <c r="I42" s="177">
        <f>+'Long Jump'!I205</f>
        <v>0</v>
      </c>
      <c r="J42" s="177">
        <f>+'Long Jump'!J205</f>
        <v>0</v>
      </c>
      <c r="K42" s="177">
        <f>+'Long Jump'!K205</f>
        <v>0</v>
      </c>
      <c r="L42" s="177">
        <f>+'Long Jump'!L205</f>
        <v>0</v>
      </c>
      <c r="M42" s="177">
        <f>+'Long Jump'!M205</f>
        <v>0</v>
      </c>
      <c r="N42" s="177">
        <f>+'Long Jump'!N205</f>
        <v>0</v>
      </c>
      <c r="O42" s="177">
        <f>+'Long Jump'!O205</f>
        <v>0</v>
      </c>
      <c r="P42" s="177">
        <f>+'Long Jump'!P205</f>
        <v>0</v>
      </c>
      <c r="Q42" s="177">
        <f>+'Long Jump'!Q205</f>
        <v>0</v>
      </c>
      <c r="R42" s="177">
        <f>+'Long Jump'!R205</f>
        <v>0</v>
      </c>
      <c r="S42" s="177">
        <f>+'Long Jump'!S205</f>
        <v>0</v>
      </c>
      <c r="T42" s="177">
        <f>+'Long Jump'!T205</f>
        <v>0</v>
      </c>
      <c r="U42" s="177">
        <f>+'Long Jump'!U205</f>
        <v>15.5</v>
      </c>
      <c r="V42" s="177">
        <f>+'Long Jump'!V205</f>
        <v>0</v>
      </c>
      <c r="W42" s="177">
        <f>+'Long Jump'!W205</f>
        <v>19.5</v>
      </c>
      <c r="X42" s="177">
        <f>+'Long Jump'!X205</f>
        <v>0</v>
      </c>
      <c r="Y42" s="177">
        <f>+'Long Jump'!Y205</f>
        <v>3</v>
      </c>
      <c r="Z42" s="177">
        <f>+'Long Jump'!Z205</f>
        <v>1</v>
      </c>
      <c r="AA42">
        <f t="shared" si="4"/>
        <v>39</v>
      </c>
    </row>
    <row r="43" spans="1:29" ht="15.75" thickBot="1">
      <c r="A43" s="54" t="s">
        <v>75</v>
      </c>
      <c r="B43" s="55">
        <f t="shared" ref="B43" si="5">SUM(B32:B42)</f>
        <v>0</v>
      </c>
      <c r="C43" s="55">
        <f t="shared" ref="C43:AA43" si="6">SUM(C32:C42)</f>
        <v>0</v>
      </c>
      <c r="D43" s="55">
        <f t="shared" si="6"/>
        <v>0</v>
      </c>
      <c r="E43" s="55">
        <f t="shared" si="6"/>
        <v>0</v>
      </c>
      <c r="F43" s="55">
        <f t="shared" si="6"/>
        <v>0</v>
      </c>
      <c r="G43" s="55">
        <f t="shared" si="6"/>
        <v>0</v>
      </c>
      <c r="H43" s="55">
        <f t="shared" si="6"/>
        <v>0</v>
      </c>
      <c r="I43" s="55">
        <f t="shared" si="6"/>
        <v>24</v>
      </c>
      <c r="J43" s="55">
        <f t="shared" si="6"/>
        <v>0</v>
      </c>
      <c r="K43" s="55">
        <f t="shared" si="6"/>
        <v>0</v>
      </c>
      <c r="L43" s="55">
        <f t="shared" si="6"/>
        <v>0</v>
      </c>
      <c r="M43" s="55">
        <f t="shared" si="6"/>
        <v>0</v>
      </c>
      <c r="N43" s="55">
        <f t="shared" si="6"/>
        <v>0</v>
      </c>
      <c r="O43" s="55">
        <f t="shared" si="6"/>
        <v>0</v>
      </c>
      <c r="P43" s="55">
        <f t="shared" si="6"/>
        <v>0</v>
      </c>
      <c r="Q43" s="55">
        <f t="shared" si="6"/>
        <v>0</v>
      </c>
      <c r="R43" s="55">
        <f t="shared" si="6"/>
        <v>0</v>
      </c>
      <c r="S43" s="55">
        <f t="shared" si="6"/>
        <v>0</v>
      </c>
      <c r="T43" s="55">
        <f t="shared" si="6"/>
        <v>0</v>
      </c>
      <c r="U43" s="55">
        <f t="shared" si="6"/>
        <v>64.5</v>
      </c>
      <c r="V43" s="55">
        <f t="shared" si="6"/>
        <v>0</v>
      </c>
      <c r="W43" s="55">
        <f t="shared" si="6"/>
        <v>124.5</v>
      </c>
      <c r="X43" s="55">
        <f t="shared" si="6"/>
        <v>13</v>
      </c>
      <c r="Y43" s="55">
        <f t="shared" si="6"/>
        <v>42</v>
      </c>
      <c r="Z43" s="55">
        <f t="shared" si="6"/>
        <v>20</v>
      </c>
      <c r="AA43" s="55">
        <f t="shared" si="6"/>
        <v>288</v>
      </c>
    </row>
    <row r="44" spans="1:29">
      <c r="P44"/>
    </row>
    <row r="45" spans="1:29">
      <c r="A45" t="s">
        <v>76</v>
      </c>
      <c r="B45" s="93">
        <f>+'100- All'!B207</f>
        <v>0</v>
      </c>
      <c r="C45" s="93">
        <f>+'100- All'!C207</f>
        <v>0</v>
      </c>
      <c r="D45" s="93">
        <f>+'100- All'!D207</f>
        <v>0</v>
      </c>
      <c r="E45" s="93">
        <f>+'100- All'!E207</f>
        <v>0</v>
      </c>
      <c r="F45" s="93">
        <f>+'100- All'!F207</f>
        <v>0</v>
      </c>
      <c r="G45" s="93">
        <f>+'100- All'!G207</f>
        <v>0</v>
      </c>
      <c r="H45" s="93">
        <f>+'100- All'!H207</f>
        <v>0</v>
      </c>
      <c r="I45" s="93">
        <f>+'100- All'!I207</f>
        <v>5</v>
      </c>
      <c r="J45" s="93">
        <f>+'100- All'!J207</f>
        <v>0</v>
      </c>
      <c r="K45" s="93">
        <f>+'100- All'!K207</f>
        <v>0</v>
      </c>
      <c r="L45" s="93">
        <f>+'100- All'!L207</f>
        <v>0</v>
      </c>
      <c r="M45" s="93">
        <f>+'100- All'!M207</f>
        <v>0</v>
      </c>
      <c r="N45" s="93">
        <f>+'100- All'!N207</f>
        <v>0</v>
      </c>
      <c r="O45" s="93">
        <f>+'100- All'!O207</f>
        <v>0</v>
      </c>
      <c r="P45" s="93">
        <f>+'100- All'!P207</f>
        <v>0</v>
      </c>
      <c r="Q45" s="93">
        <f>+'100- All'!Q207</f>
        <v>0</v>
      </c>
      <c r="R45" s="93">
        <f>+'100- All'!R207</f>
        <v>0</v>
      </c>
      <c r="S45" s="93">
        <f>+'100- All'!S207</f>
        <v>2</v>
      </c>
      <c r="T45" s="93">
        <f>+'100- All'!T207</f>
        <v>0</v>
      </c>
      <c r="U45" s="93">
        <f>+'100- All'!U207</f>
        <v>0</v>
      </c>
      <c r="V45" s="93">
        <f>+'100- All'!V207</f>
        <v>0</v>
      </c>
      <c r="W45" s="93">
        <f>+'100- All'!W207</f>
        <v>8</v>
      </c>
      <c r="X45" s="93">
        <f>+'100- All'!X207</f>
        <v>6</v>
      </c>
      <c r="Y45" s="93">
        <f>+'100- All'!Y207</f>
        <v>3</v>
      </c>
      <c r="Z45" s="93">
        <f>+'100- All'!Z207</f>
        <v>15</v>
      </c>
      <c r="AA45">
        <f>SUM(B45:Z45)</f>
        <v>39</v>
      </c>
    </row>
    <row r="46" spans="1:29">
      <c r="A46" t="s">
        <v>77</v>
      </c>
      <c r="B46">
        <f>+'200 - All'!B206</f>
        <v>0</v>
      </c>
      <c r="C46">
        <f>+'200 - All'!C206</f>
        <v>0</v>
      </c>
      <c r="D46">
        <f>+'200 - All'!D206</f>
        <v>0</v>
      </c>
      <c r="E46">
        <f>+'200 - All'!E206</f>
        <v>0</v>
      </c>
      <c r="F46">
        <f>+'200 - All'!F206</f>
        <v>0</v>
      </c>
      <c r="G46">
        <f>+'200 - All'!G206</f>
        <v>0</v>
      </c>
      <c r="H46">
        <f>+'200 - All'!H206</f>
        <v>0</v>
      </c>
      <c r="I46">
        <f>+'200 - All'!I206</f>
        <v>9</v>
      </c>
      <c r="J46">
        <f>+'200 - All'!J206</f>
        <v>0</v>
      </c>
      <c r="K46">
        <f>+'200 - All'!K206</f>
        <v>0</v>
      </c>
      <c r="L46">
        <f>+'200 - All'!L206</f>
        <v>0</v>
      </c>
      <c r="M46">
        <f>+'200 - All'!M206</f>
        <v>0</v>
      </c>
      <c r="N46">
        <f>+'200 - All'!N206</f>
        <v>0</v>
      </c>
      <c r="O46">
        <f>+'200 - All'!O206</f>
        <v>0</v>
      </c>
      <c r="P46">
        <f>+'200 - All'!P206</f>
        <v>0</v>
      </c>
      <c r="Q46">
        <f>+'200 - All'!Q206</f>
        <v>1</v>
      </c>
      <c r="R46">
        <f>+'200 - All'!R206</f>
        <v>0</v>
      </c>
      <c r="S46">
        <f>+'200 - All'!S206</f>
        <v>3</v>
      </c>
      <c r="T46">
        <f>+'200 - All'!T206</f>
        <v>0</v>
      </c>
      <c r="U46">
        <f>+'200 - All'!U206</f>
        <v>0</v>
      </c>
      <c r="V46">
        <f>+'200 - All'!V206</f>
        <v>0</v>
      </c>
      <c r="W46">
        <f>+'200 - All'!W206</f>
        <v>10</v>
      </c>
      <c r="X46">
        <f>+'200 - All'!X206</f>
        <v>14</v>
      </c>
      <c r="Y46">
        <f>+'200 - All'!Y206</f>
        <v>0</v>
      </c>
      <c r="Z46">
        <f>+'200 - All'!Z206</f>
        <v>2</v>
      </c>
      <c r="AA46">
        <f t="shared" ref="AA46:AA55" si="7">SUM(B46:Z46)</f>
        <v>39</v>
      </c>
    </row>
    <row r="47" spans="1:29">
      <c r="A47" t="s">
        <v>78</v>
      </c>
      <c r="B47">
        <f>+'400 - All'!B207</f>
        <v>0</v>
      </c>
      <c r="C47">
        <f>+'400 - All'!C207</f>
        <v>0</v>
      </c>
      <c r="D47">
        <f>+'400 - All'!D207</f>
        <v>0</v>
      </c>
      <c r="E47">
        <f>+'400 - All'!E207</f>
        <v>0</v>
      </c>
      <c r="F47">
        <f>+'400 - All'!F207</f>
        <v>0</v>
      </c>
      <c r="G47">
        <f>+'400 - All'!G207</f>
        <v>0</v>
      </c>
      <c r="H47">
        <f>+'400 - All'!H207</f>
        <v>0</v>
      </c>
      <c r="I47">
        <f>+'400 - All'!I207</f>
        <v>6</v>
      </c>
      <c r="J47">
        <f>+'400 - All'!J207</f>
        <v>0</v>
      </c>
      <c r="K47">
        <f>+'400 - All'!K207</f>
        <v>0</v>
      </c>
      <c r="L47">
        <f>+'400 - All'!L207</f>
        <v>0</v>
      </c>
      <c r="M47">
        <f>+'400 - All'!M207</f>
        <v>0</v>
      </c>
      <c r="N47">
        <f>+'400 - All'!N207</f>
        <v>0</v>
      </c>
      <c r="O47">
        <f>+'400 - All'!O207</f>
        <v>0</v>
      </c>
      <c r="P47">
        <f>+'400 - All'!P207</f>
        <v>0</v>
      </c>
      <c r="Q47">
        <f>+'400 - All'!Q207</f>
        <v>0</v>
      </c>
      <c r="R47">
        <f>+'400 - All'!R207</f>
        <v>0</v>
      </c>
      <c r="S47">
        <f>+'400 - All'!S207</f>
        <v>3</v>
      </c>
      <c r="T47">
        <f>+'400 - All'!T207</f>
        <v>0</v>
      </c>
      <c r="U47">
        <f>+'400 - All'!U207</f>
        <v>0</v>
      </c>
      <c r="V47">
        <f>+'400 - All'!V207</f>
        <v>0</v>
      </c>
      <c r="W47">
        <f>+'400 - All'!W207</f>
        <v>8</v>
      </c>
      <c r="X47">
        <f>+'400 - All'!X207</f>
        <v>12</v>
      </c>
      <c r="Y47">
        <f>+'400 - All'!Y207</f>
        <v>0</v>
      </c>
      <c r="Z47">
        <f>+'400 - All'!Z207</f>
        <v>10</v>
      </c>
      <c r="AA47">
        <f t="shared" si="7"/>
        <v>39</v>
      </c>
    </row>
    <row r="48" spans="1:29">
      <c r="A48" t="s">
        <v>79</v>
      </c>
      <c r="B48">
        <f>+'800 - ALL'!B207</f>
        <v>0</v>
      </c>
      <c r="C48">
        <f>+'800 - ALL'!C207</f>
        <v>0</v>
      </c>
      <c r="D48">
        <f>+'800 - ALL'!D207</f>
        <v>0</v>
      </c>
      <c r="E48">
        <f>+'800 - ALL'!E207</f>
        <v>0</v>
      </c>
      <c r="F48">
        <f>+'800 - ALL'!F207</f>
        <v>0</v>
      </c>
      <c r="G48">
        <f>+'800 - ALL'!G207</f>
        <v>0</v>
      </c>
      <c r="H48">
        <f>+'800 - ALL'!H207</f>
        <v>0</v>
      </c>
      <c r="I48">
        <f>+'800 - ALL'!I207</f>
        <v>4</v>
      </c>
      <c r="J48">
        <f>+'800 - ALL'!J207</f>
        <v>0</v>
      </c>
      <c r="K48">
        <f>+'800 - ALL'!K207</f>
        <v>0</v>
      </c>
      <c r="L48">
        <f>+'800 - ALL'!L207</f>
        <v>0</v>
      </c>
      <c r="M48">
        <f>+'800 - ALL'!M207</f>
        <v>0</v>
      </c>
      <c r="N48">
        <f>+'800 - ALL'!N207</f>
        <v>0</v>
      </c>
      <c r="O48">
        <f>+'800 - ALL'!O207</f>
        <v>0</v>
      </c>
      <c r="P48">
        <f>+'800 - ALL'!P207</f>
        <v>0</v>
      </c>
      <c r="Q48">
        <f>+'800 - ALL'!Q207</f>
        <v>0</v>
      </c>
      <c r="R48">
        <f>+'800 - ALL'!R207</f>
        <v>0</v>
      </c>
      <c r="S48">
        <f>+'800 - ALL'!S207</f>
        <v>8</v>
      </c>
      <c r="T48">
        <f>+'800 - ALL'!T207</f>
        <v>0</v>
      </c>
      <c r="U48">
        <f>+'800 - ALL'!U207</f>
        <v>0</v>
      </c>
      <c r="V48">
        <f>+'800 - ALL'!V207</f>
        <v>0</v>
      </c>
      <c r="W48">
        <f>+'800 - ALL'!W207</f>
        <v>21</v>
      </c>
      <c r="X48">
        <f>+'800 - ALL'!X207</f>
        <v>0</v>
      </c>
      <c r="Y48">
        <f>+'800 - ALL'!Y207</f>
        <v>0</v>
      </c>
      <c r="Z48">
        <f>+'800 - ALL'!Z207</f>
        <v>0</v>
      </c>
      <c r="AA48">
        <f t="shared" si="7"/>
        <v>33</v>
      </c>
    </row>
    <row r="49" spans="1:27">
      <c r="A49" t="s">
        <v>80</v>
      </c>
      <c r="P49"/>
      <c r="AA49">
        <f t="shared" si="7"/>
        <v>0</v>
      </c>
    </row>
    <row r="50" spans="1:27">
      <c r="A50" t="s">
        <v>105</v>
      </c>
      <c r="P50"/>
      <c r="AA50">
        <f t="shared" si="7"/>
        <v>0</v>
      </c>
    </row>
    <row r="51" spans="1:27">
      <c r="A51" t="s">
        <v>81</v>
      </c>
      <c r="B51">
        <f>+'4x100 - All'!B235</f>
        <v>0</v>
      </c>
      <c r="C51">
        <f>+'4x100 - All'!C235</f>
        <v>0</v>
      </c>
      <c r="D51">
        <f>+'4x100 - All'!D235</f>
        <v>0</v>
      </c>
      <c r="E51">
        <f>+'4x100 - All'!E235</f>
        <v>0</v>
      </c>
      <c r="F51">
        <f>+'4x100 - All'!F235</f>
        <v>0</v>
      </c>
      <c r="G51">
        <f>+'4x100 - All'!G235</f>
        <v>0</v>
      </c>
      <c r="H51">
        <f>+'4x100 - All'!H235</f>
        <v>0</v>
      </c>
      <c r="I51">
        <f>+'4x100 - All'!I235</f>
        <v>4</v>
      </c>
      <c r="J51">
        <f>+'4x100 - All'!J235</f>
        <v>0</v>
      </c>
      <c r="K51">
        <f>+'4x100 - All'!K235</f>
        <v>0</v>
      </c>
      <c r="L51">
        <f>+'4x100 - All'!L235</f>
        <v>0</v>
      </c>
      <c r="M51">
        <f>+'4x100 - All'!M235</f>
        <v>0</v>
      </c>
      <c r="N51">
        <f>+'4x100 - All'!N235</f>
        <v>0</v>
      </c>
      <c r="O51">
        <f>+'4x100 - All'!O235</f>
        <v>0</v>
      </c>
      <c r="P51">
        <f>+'4x100 - All'!P235</f>
        <v>0</v>
      </c>
      <c r="Q51">
        <f>+'4x100 - All'!Q235</f>
        <v>0</v>
      </c>
      <c r="R51">
        <f>+'4x100 - All'!R235</f>
        <v>0</v>
      </c>
      <c r="S51">
        <f>+'4x100 - All'!S235</f>
        <v>0</v>
      </c>
      <c r="T51">
        <f>+'4x100 - All'!T235</f>
        <v>0</v>
      </c>
      <c r="U51">
        <f>+'4x100 - All'!U235</f>
        <v>0</v>
      </c>
      <c r="V51">
        <f>+'4x100 - All'!V235</f>
        <v>0</v>
      </c>
      <c r="W51">
        <f>+'4x100 - All'!W235</f>
        <v>10</v>
      </c>
      <c r="X51">
        <f>+'4x100 - All'!X235</f>
        <v>8</v>
      </c>
      <c r="Y51">
        <f>+'4x100 - All'!Y235</f>
        <v>5</v>
      </c>
      <c r="Z51">
        <f>+'4x100 - All'!Z235</f>
        <v>6</v>
      </c>
      <c r="AA51">
        <f t="shared" si="7"/>
        <v>33</v>
      </c>
    </row>
    <row r="52" spans="1:27">
      <c r="A52" t="s">
        <v>82</v>
      </c>
      <c r="B52">
        <f>+'4x400 - ALL'!B207</f>
        <v>0</v>
      </c>
      <c r="C52">
        <f>+'4x400 - ALL'!C207</f>
        <v>0</v>
      </c>
      <c r="D52">
        <f>+'4x400 - ALL'!D207</f>
        <v>0</v>
      </c>
      <c r="E52">
        <f>+'4x400 - ALL'!E207</f>
        <v>0</v>
      </c>
      <c r="F52">
        <f>+'4x400 - ALL'!F207</f>
        <v>0</v>
      </c>
      <c r="G52">
        <f>+'4x400 - ALL'!G207</f>
        <v>0</v>
      </c>
      <c r="H52">
        <f>+'4x400 - ALL'!H207</f>
        <v>0</v>
      </c>
      <c r="I52">
        <f>+'4x400 - ALL'!I207</f>
        <v>0</v>
      </c>
      <c r="J52">
        <f>+'4x400 - ALL'!J207</f>
        <v>0</v>
      </c>
      <c r="K52">
        <f>+'4x400 - ALL'!K207</f>
        <v>0</v>
      </c>
      <c r="L52">
        <f>+'4x400 - ALL'!L207</f>
        <v>0</v>
      </c>
      <c r="M52">
        <f>+'4x400 - ALL'!M207</f>
        <v>0</v>
      </c>
      <c r="N52">
        <f>+'4x400 - ALL'!N207</f>
        <v>0</v>
      </c>
      <c r="O52">
        <f>+'4x400 - ALL'!O207</f>
        <v>0</v>
      </c>
      <c r="P52">
        <f>+'4x400 - ALL'!P207</f>
        <v>0</v>
      </c>
      <c r="Q52">
        <f>+'4x400 - ALL'!Q207</f>
        <v>0</v>
      </c>
      <c r="R52">
        <f>+'4x400 - ALL'!R207</f>
        <v>0</v>
      </c>
      <c r="S52">
        <f>+'4x400 - ALL'!S207</f>
        <v>0</v>
      </c>
      <c r="T52">
        <f>+'4x400 - ALL'!T207</f>
        <v>0</v>
      </c>
      <c r="U52">
        <f>+'4x400 - ALL'!U207</f>
        <v>0</v>
      </c>
      <c r="V52">
        <f>+'4x400 - ALL'!V207</f>
        <v>0</v>
      </c>
      <c r="W52">
        <f>+'4x400 - ALL'!W207</f>
        <v>10</v>
      </c>
      <c r="X52">
        <f>+'4x400 - ALL'!X207</f>
        <v>0</v>
      </c>
      <c r="Y52">
        <f>+'4x400 - ALL'!Y207</f>
        <v>0</v>
      </c>
      <c r="Z52">
        <f>+'4x400 - ALL'!Z207</f>
        <v>8</v>
      </c>
      <c r="AA52">
        <f t="shared" si="7"/>
        <v>18</v>
      </c>
    </row>
    <row r="53" spans="1:27">
      <c r="A53" t="s">
        <v>83</v>
      </c>
      <c r="B53">
        <f>+'Shot Put'!B207</f>
        <v>0</v>
      </c>
      <c r="C53">
        <f>+'Shot Put'!C207</f>
        <v>0</v>
      </c>
      <c r="D53">
        <f>+'Shot Put'!D207</f>
        <v>0</v>
      </c>
      <c r="E53">
        <f>+'Shot Put'!E207</f>
        <v>0</v>
      </c>
      <c r="F53">
        <f>+'Shot Put'!F207</f>
        <v>0</v>
      </c>
      <c r="G53">
        <f>+'Shot Put'!G207</f>
        <v>0</v>
      </c>
      <c r="H53">
        <f>+'Shot Put'!H207</f>
        <v>0</v>
      </c>
      <c r="I53">
        <f>+'Shot Put'!I207</f>
        <v>6</v>
      </c>
      <c r="J53">
        <f>+'Shot Put'!J207</f>
        <v>0</v>
      </c>
      <c r="K53">
        <f>+'Shot Put'!K207</f>
        <v>0</v>
      </c>
      <c r="L53">
        <f>+'Shot Put'!L207</f>
        <v>0</v>
      </c>
      <c r="M53">
        <f>+'Shot Put'!M207</f>
        <v>0</v>
      </c>
      <c r="N53">
        <f>+'Shot Put'!N207</f>
        <v>0</v>
      </c>
      <c r="O53">
        <f>+'Shot Put'!O207</f>
        <v>0</v>
      </c>
      <c r="P53">
        <f>+'Shot Put'!P207</f>
        <v>0</v>
      </c>
      <c r="Q53">
        <f>+'Shot Put'!Q207</f>
        <v>6</v>
      </c>
      <c r="R53">
        <f>+'Shot Put'!R207</f>
        <v>0</v>
      </c>
      <c r="S53">
        <f>+'Shot Put'!S207</f>
        <v>0</v>
      </c>
      <c r="T53">
        <f>+'Shot Put'!T207</f>
        <v>0</v>
      </c>
      <c r="U53">
        <f>+'Shot Put'!U207</f>
        <v>0</v>
      </c>
      <c r="V53">
        <f>+'Shot Put'!V207</f>
        <v>0</v>
      </c>
      <c r="W53">
        <f>+'Shot Put'!W207</f>
        <v>10</v>
      </c>
      <c r="X53">
        <f>+'Shot Put'!X207</f>
        <v>0</v>
      </c>
      <c r="Y53">
        <f>+'Shot Put'!Y207</f>
        <v>11</v>
      </c>
      <c r="Z53">
        <f>+'Shot Put'!Z207</f>
        <v>6</v>
      </c>
      <c r="AA53">
        <f t="shared" si="7"/>
        <v>39</v>
      </c>
    </row>
    <row r="54" spans="1:27">
      <c r="A54" t="s">
        <v>84</v>
      </c>
      <c r="B54">
        <f>+'Turbo Jav'!B207</f>
        <v>0</v>
      </c>
      <c r="C54">
        <f>+'Turbo Jav'!C207</f>
        <v>0</v>
      </c>
      <c r="D54">
        <f>+'Turbo Jav'!D207</f>
        <v>0</v>
      </c>
      <c r="E54">
        <f>+'Turbo Jav'!E207</f>
        <v>0</v>
      </c>
      <c r="F54">
        <f>+'Turbo Jav'!F207</f>
        <v>0</v>
      </c>
      <c r="G54">
        <f>+'Turbo Jav'!G207</f>
        <v>0</v>
      </c>
      <c r="H54">
        <f>+'Turbo Jav'!H207</f>
        <v>0</v>
      </c>
      <c r="I54">
        <f>+'Turbo Jav'!I207</f>
        <v>10</v>
      </c>
      <c r="J54">
        <f>+'Turbo Jav'!J207</f>
        <v>0</v>
      </c>
      <c r="K54">
        <f>+'Turbo Jav'!K207</f>
        <v>0</v>
      </c>
      <c r="L54">
        <f>+'Turbo Jav'!L207</f>
        <v>0</v>
      </c>
      <c r="M54">
        <f>+'Turbo Jav'!M207</f>
        <v>0</v>
      </c>
      <c r="N54">
        <f>+'Turbo Jav'!N207</f>
        <v>0</v>
      </c>
      <c r="O54">
        <f>+'Turbo Jav'!O207</f>
        <v>0</v>
      </c>
      <c r="P54">
        <f>+'Turbo Jav'!P207</f>
        <v>0</v>
      </c>
      <c r="Q54">
        <f>+'Turbo Jav'!Q207</f>
        <v>1</v>
      </c>
      <c r="R54">
        <f>+'Turbo Jav'!R207</f>
        <v>0</v>
      </c>
      <c r="S54">
        <f>+'Turbo Jav'!S207</f>
        <v>0</v>
      </c>
      <c r="T54">
        <f>+'Turbo Jav'!T207</f>
        <v>0</v>
      </c>
      <c r="U54">
        <f>+'Turbo Jav'!U207</f>
        <v>0</v>
      </c>
      <c r="V54">
        <f>+'Turbo Jav'!V207</f>
        <v>0</v>
      </c>
      <c r="W54">
        <f>+'Turbo Jav'!W207</f>
        <v>8</v>
      </c>
      <c r="X54">
        <f>+'Turbo Jav'!X207</f>
        <v>5</v>
      </c>
      <c r="Y54">
        <f>+'Turbo Jav'!Y207</f>
        <v>5</v>
      </c>
      <c r="Z54">
        <f>+'Turbo Jav'!Z207</f>
        <v>10</v>
      </c>
      <c r="AA54">
        <f t="shared" si="7"/>
        <v>39</v>
      </c>
    </row>
    <row r="55" spans="1:27" ht="15.75" thickBot="1">
      <c r="A55" t="s">
        <v>85</v>
      </c>
      <c r="B55">
        <f>+'Long Jump'!B206</f>
        <v>0</v>
      </c>
      <c r="C55" s="177">
        <f>+'Long Jump'!C206</f>
        <v>0</v>
      </c>
      <c r="D55" s="177">
        <f>+'Long Jump'!D206</f>
        <v>0</v>
      </c>
      <c r="E55" s="177">
        <f>+'Long Jump'!E206</f>
        <v>0</v>
      </c>
      <c r="F55" s="177">
        <f>+'Long Jump'!F206</f>
        <v>0</v>
      </c>
      <c r="G55" s="177">
        <f>+'Long Jump'!G206</f>
        <v>0</v>
      </c>
      <c r="H55" s="177">
        <f>+'Long Jump'!H206</f>
        <v>0</v>
      </c>
      <c r="I55" s="177">
        <f>+'Long Jump'!I206</f>
        <v>1</v>
      </c>
      <c r="J55" s="177">
        <f>+'Long Jump'!J206</f>
        <v>0</v>
      </c>
      <c r="K55" s="177">
        <f>+'Long Jump'!K206</f>
        <v>0</v>
      </c>
      <c r="L55" s="177">
        <f>+'Long Jump'!L206</f>
        <v>0</v>
      </c>
      <c r="M55" s="177">
        <f>+'Long Jump'!M206</f>
        <v>0</v>
      </c>
      <c r="N55" s="177">
        <f>+'Long Jump'!N206</f>
        <v>0</v>
      </c>
      <c r="O55" s="177">
        <f>+'Long Jump'!O206</f>
        <v>0</v>
      </c>
      <c r="P55" s="177">
        <f>+'Long Jump'!P206</f>
        <v>0</v>
      </c>
      <c r="Q55" s="177">
        <f>+'Long Jump'!Q206</f>
        <v>0</v>
      </c>
      <c r="R55" s="177">
        <f>+'Long Jump'!R206</f>
        <v>0</v>
      </c>
      <c r="S55" s="177">
        <f>+'Long Jump'!S206</f>
        <v>9</v>
      </c>
      <c r="T55" s="177">
        <f>+'Long Jump'!T206</f>
        <v>0</v>
      </c>
      <c r="U55" s="177">
        <f>+'Long Jump'!U206</f>
        <v>0</v>
      </c>
      <c r="V55" s="177">
        <f>+'Long Jump'!V206</f>
        <v>0</v>
      </c>
      <c r="W55" s="177">
        <f>+'Long Jump'!W206</f>
        <v>23</v>
      </c>
      <c r="X55" s="177">
        <f>+'Long Jump'!X206</f>
        <v>0</v>
      </c>
      <c r="Y55" s="177">
        <f>+'Long Jump'!Y206</f>
        <v>0</v>
      </c>
      <c r="Z55" s="177">
        <f>+'Long Jump'!Z206</f>
        <v>6</v>
      </c>
      <c r="AA55">
        <f t="shared" si="7"/>
        <v>39</v>
      </c>
    </row>
    <row r="56" spans="1:27" ht="15.75" thickBot="1">
      <c r="A56" s="54" t="s">
        <v>86</v>
      </c>
      <c r="B56" s="55">
        <f>SUM(B45:B55)</f>
        <v>0</v>
      </c>
      <c r="C56" s="55">
        <f t="shared" ref="C56:AA56" si="8">SUM(C45:C55)</f>
        <v>0</v>
      </c>
      <c r="D56" s="55">
        <f t="shared" si="8"/>
        <v>0</v>
      </c>
      <c r="E56" s="55">
        <f t="shared" si="8"/>
        <v>0</v>
      </c>
      <c r="F56" s="55">
        <f t="shared" si="8"/>
        <v>0</v>
      </c>
      <c r="G56" s="55">
        <f t="shared" si="8"/>
        <v>0</v>
      </c>
      <c r="H56" s="55">
        <f t="shared" si="8"/>
        <v>0</v>
      </c>
      <c r="I56" s="55">
        <f t="shared" si="8"/>
        <v>45</v>
      </c>
      <c r="J56" s="55">
        <f t="shared" si="8"/>
        <v>0</v>
      </c>
      <c r="K56" s="55">
        <f t="shared" si="8"/>
        <v>0</v>
      </c>
      <c r="L56" s="55">
        <f t="shared" si="8"/>
        <v>0</v>
      </c>
      <c r="M56" s="55">
        <f t="shared" si="8"/>
        <v>0</v>
      </c>
      <c r="N56" s="55">
        <f t="shared" si="8"/>
        <v>0</v>
      </c>
      <c r="O56" s="55">
        <f t="shared" si="8"/>
        <v>0</v>
      </c>
      <c r="P56" s="55">
        <f t="shared" si="8"/>
        <v>0</v>
      </c>
      <c r="Q56" s="55">
        <f t="shared" si="8"/>
        <v>8</v>
      </c>
      <c r="R56" s="55">
        <f t="shared" si="8"/>
        <v>0</v>
      </c>
      <c r="S56" s="55">
        <f t="shared" si="8"/>
        <v>25</v>
      </c>
      <c r="T56" s="55">
        <f t="shared" si="8"/>
        <v>0</v>
      </c>
      <c r="U56" s="55">
        <f t="shared" si="8"/>
        <v>0</v>
      </c>
      <c r="V56" s="55">
        <f t="shared" si="8"/>
        <v>0</v>
      </c>
      <c r="W56" s="55">
        <f t="shared" si="8"/>
        <v>108</v>
      </c>
      <c r="X56" s="55">
        <f t="shared" si="8"/>
        <v>45</v>
      </c>
      <c r="Y56" s="55">
        <f t="shared" si="8"/>
        <v>24</v>
      </c>
      <c r="Z56" s="55">
        <f t="shared" si="8"/>
        <v>63</v>
      </c>
      <c r="AA56" s="55">
        <f t="shared" si="8"/>
        <v>318</v>
      </c>
    </row>
    <row r="58" spans="1:27">
      <c r="A58" t="s">
        <v>1368</v>
      </c>
      <c r="B58">
        <f>+'50 - All'!B202</f>
        <v>0</v>
      </c>
      <c r="C58">
        <f>+'50 - All'!C202</f>
        <v>0</v>
      </c>
      <c r="D58">
        <f>+'50 - All'!D202</f>
        <v>0</v>
      </c>
      <c r="E58">
        <f>+'50 - All'!E202</f>
        <v>0</v>
      </c>
      <c r="F58">
        <f>+'50 - All'!F202</f>
        <v>0</v>
      </c>
      <c r="G58">
        <f>+'50 - All'!G202</f>
        <v>0</v>
      </c>
      <c r="H58">
        <f>+'50 - All'!H202</f>
        <v>0</v>
      </c>
      <c r="I58">
        <f>+'50 - All'!I202</f>
        <v>11</v>
      </c>
      <c r="J58">
        <f>+'50 - All'!J202</f>
        <v>0</v>
      </c>
      <c r="K58">
        <f>+'50 - All'!K202</f>
        <v>0</v>
      </c>
      <c r="L58">
        <f>+'50 - All'!L202</f>
        <v>0</v>
      </c>
      <c r="M58">
        <f>+'50 - All'!M202</f>
        <v>0</v>
      </c>
      <c r="N58">
        <f>+'50 - All'!N202</f>
        <v>0</v>
      </c>
      <c r="O58">
        <f>+'50 - All'!O202</f>
        <v>0</v>
      </c>
      <c r="P58">
        <f>+'50 - All'!P202</f>
        <v>0</v>
      </c>
      <c r="Q58">
        <f>+'50 - All'!Q202</f>
        <v>3</v>
      </c>
      <c r="R58">
        <f>+'50 - All'!R202</f>
        <v>0</v>
      </c>
      <c r="S58">
        <f>+'50 - All'!S202</f>
        <v>0</v>
      </c>
      <c r="T58">
        <f>+'50 - All'!T202</f>
        <v>0</v>
      </c>
      <c r="U58">
        <f>+'50 - All'!U202</f>
        <v>0</v>
      </c>
      <c r="V58">
        <f>+'50 - All'!V202</f>
        <v>0</v>
      </c>
      <c r="W58">
        <f>+'50 - All'!W202</f>
        <v>9</v>
      </c>
      <c r="X58">
        <f>+'50 - All'!X202</f>
        <v>6</v>
      </c>
      <c r="Y58">
        <f>+'50 - All'!Y202</f>
        <v>10</v>
      </c>
      <c r="Z58">
        <f>+'50 - All'!Z202</f>
        <v>0</v>
      </c>
      <c r="AA58">
        <f>SUM(B58:Z58)</f>
        <v>39</v>
      </c>
    </row>
    <row r="59" spans="1:27">
      <c r="A59" t="s">
        <v>1344</v>
      </c>
      <c r="B59">
        <f>+'100- All'!B202</f>
        <v>0</v>
      </c>
      <c r="C59">
        <f>+'100- All'!C202</f>
        <v>0</v>
      </c>
      <c r="D59">
        <f>+'100- All'!D202</f>
        <v>0</v>
      </c>
      <c r="E59">
        <f>+'100- All'!E202</f>
        <v>0</v>
      </c>
      <c r="F59">
        <f>+'100- All'!F202</f>
        <v>0</v>
      </c>
      <c r="G59">
        <f>+'100- All'!G202</f>
        <v>0</v>
      </c>
      <c r="H59">
        <f>+'100- All'!H202</f>
        <v>0</v>
      </c>
      <c r="I59">
        <f>+'100- All'!I202</f>
        <v>18</v>
      </c>
      <c r="J59">
        <f>+'100- All'!J202</f>
        <v>0</v>
      </c>
      <c r="K59">
        <f>+'100- All'!K202</f>
        <v>0</v>
      </c>
      <c r="L59">
        <f>+'100- All'!L202</f>
        <v>0</v>
      </c>
      <c r="M59">
        <f>+'100- All'!M202</f>
        <v>0</v>
      </c>
      <c r="N59">
        <f>+'100- All'!N202</f>
        <v>0</v>
      </c>
      <c r="O59">
        <f>+'100- All'!O202</f>
        <v>0</v>
      </c>
      <c r="P59">
        <f>+'100- All'!P202</f>
        <v>0</v>
      </c>
      <c r="Q59">
        <f>+'100- All'!Q202</f>
        <v>3</v>
      </c>
      <c r="R59">
        <f>+'100- All'!R202</f>
        <v>0</v>
      </c>
      <c r="S59">
        <f>+'100- All'!S202</f>
        <v>7</v>
      </c>
      <c r="T59">
        <f>+'100- All'!T202</f>
        <v>0</v>
      </c>
      <c r="U59">
        <f>+'100- All'!U202</f>
        <v>0</v>
      </c>
      <c r="V59">
        <f>+'100- All'!V202</f>
        <v>0</v>
      </c>
      <c r="W59">
        <f>+'100- All'!W202</f>
        <v>5</v>
      </c>
      <c r="X59">
        <f>+'100- All'!X202</f>
        <v>0</v>
      </c>
      <c r="Y59">
        <f>+'100- All'!Y202</f>
        <v>6</v>
      </c>
      <c r="Z59">
        <f>+'100- All'!Z202</f>
        <v>0</v>
      </c>
      <c r="AA59">
        <f t="shared" ref="AA59:AA69" si="9">SUM(B59:Z59)</f>
        <v>39</v>
      </c>
    </row>
    <row r="60" spans="1:27">
      <c r="A60" t="s">
        <v>1345</v>
      </c>
      <c r="B60">
        <f>+'200 - All'!B201</f>
        <v>0</v>
      </c>
      <c r="C60">
        <f>+'200 - All'!C201</f>
        <v>0</v>
      </c>
      <c r="D60">
        <f>+'200 - All'!D201</f>
        <v>0</v>
      </c>
      <c r="E60">
        <f>+'200 - All'!E201</f>
        <v>0</v>
      </c>
      <c r="F60">
        <f>+'200 - All'!F201</f>
        <v>0</v>
      </c>
      <c r="G60">
        <f>+'200 - All'!G201</f>
        <v>0</v>
      </c>
      <c r="H60">
        <f>+'200 - All'!H201</f>
        <v>0</v>
      </c>
      <c r="I60">
        <f>+'200 - All'!I201</f>
        <v>15</v>
      </c>
      <c r="J60">
        <f>+'200 - All'!J201</f>
        <v>0</v>
      </c>
      <c r="K60">
        <f>+'200 - All'!K201</f>
        <v>0</v>
      </c>
      <c r="L60">
        <f>+'200 - All'!L201</f>
        <v>0</v>
      </c>
      <c r="M60">
        <f>+'200 - All'!M201</f>
        <v>0</v>
      </c>
      <c r="N60">
        <f>+'200 - All'!N201</f>
        <v>0</v>
      </c>
      <c r="O60">
        <f>+'200 - All'!O201</f>
        <v>0</v>
      </c>
      <c r="P60">
        <f>+'200 - All'!P201</f>
        <v>0</v>
      </c>
      <c r="Q60">
        <f>+'200 - All'!Q201</f>
        <v>8</v>
      </c>
      <c r="R60">
        <f>+'200 - All'!R201</f>
        <v>0</v>
      </c>
      <c r="S60">
        <f>+'200 - All'!S201</f>
        <v>5</v>
      </c>
      <c r="T60">
        <f>+'200 - All'!T201</f>
        <v>0</v>
      </c>
      <c r="U60">
        <f>+'200 - All'!U201</f>
        <v>0</v>
      </c>
      <c r="V60">
        <f>+'200 - All'!V201</f>
        <v>0</v>
      </c>
      <c r="W60">
        <f>+'200 - All'!W201</f>
        <v>9</v>
      </c>
      <c r="X60">
        <f>+'200 - All'!X201</f>
        <v>0</v>
      </c>
      <c r="Y60">
        <f>+'200 - All'!Y201</f>
        <v>2</v>
      </c>
      <c r="Z60">
        <f>+'200 - All'!Z201</f>
        <v>0</v>
      </c>
      <c r="AA60">
        <f t="shared" si="9"/>
        <v>39</v>
      </c>
    </row>
    <row r="61" spans="1:27">
      <c r="A61" t="s">
        <v>1346</v>
      </c>
      <c r="B61">
        <f>+'400 - All'!B202</f>
        <v>0</v>
      </c>
      <c r="C61">
        <f>+'400 - All'!C202</f>
        <v>0</v>
      </c>
      <c r="D61">
        <f>+'400 - All'!D202</f>
        <v>0</v>
      </c>
      <c r="E61">
        <f>+'400 - All'!E202</f>
        <v>0</v>
      </c>
      <c r="F61">
        <f>+'400 - All'!F202</f>
        <v>0</v>
      </c>
      <c r="G61">
        <f>+'400 - All'!G202</f>
        <v>0</v>
      </c>
      <c r="H61">
        <f>+'400 - All'!H202</f>
        <v>0</v>
      </c>
      <c r="I61">
        <f>+'400 - All'!I202</f>
        <v>25</v>
      </c>
      <c r="J61">
        <f>+'400 - All'!J202</f>
        <v>0</v>
      </c>
      <c r="K61">
        <f>+'400 - All'!K202</f>
        <v>0</v>
      </c>
      <c r="L61">
        <f>+'400 - All'!L202</f>
        <v>0</v>
      </c>
      <c r="M61">
        <f>+'400 - All'!M202</f>
        <v>0</v>
      </c>
      <c r="N61">
        <f>+'400 - All'!N202</f>
        <v>0</v>
      </c>
      <c r="O61">
        <f>+'400 - All'!O202</f>
        <v>0</v>
      </c>
      <c r="P61">
        <f>+'400 - All'!P202</f>
        <v>0</v>
      </c>
      <c r="Q61">
        <f>+'400 - All'!Q202</f>
        <v>1</v>
      </c>
      <c r="R61">
        <f>+'400 - All'!R202</f>
        <v>0</v>
      </c>
      <c r="S61">
        <f>+'400 - All'!S202</f>
        <v>0</v>
      </c>
      <c r="T61">
        <f>+'400 - All'!T202</f>
        <v>0</v>
      </c>
      <c r="U61">
        <f>+'400 - All'!U202</f>
        <v>0</v>
      </c>
      <c r="V61">
        <f>+'400 - All'!V202</f>
        <v>0</v>
      </c>
      <c r="W61">
        <f>+'400 - All'!W202</f>
        <v>13</v>
      </c>
      <c r="X61">
        <f>+'400 - All'!X202</f>
        <v>0</v>
      </c>
      <c r="Y61">
        <f>+'400 - All'!Y202</f>
        <v>0</v>
      </c>
      <c r="Z61">
        <f>+'400 - All'!Z202</f>
        <v>0</v>
      </c>
      <c r="AA61">
        <f t="shared" si="9"/>
        <v>39</v>
      </c>
    </row>
    <row r="62" spans="1:27">
      <c r="A62" t="s">
        <v>1347</v>
      </c>
      <c r="P62"/>
      <c r="AA62">
        <f t="shared" si="9"/>
        <v>0</v>
      </c>
    </row>
    <row r="63" spans="1:27">
      <c r="A63" t="s">
        <v>1348</v>
      </c>
      <c r="P63"/>
      <c r="AA63">
        <f t="shared" si="9"/>
        <v>0</v>
      </c>
    </row>
    <row r="64" spans="1:27">
      <c r="A64" t="s">
        <v>1349</v>
      </c>
      <c r="P64"/>
      <c r="AA64">
        <f t="shared" si="9"/>
        <v>0</v>
      </c>
    </row>
    <row r="65" spans="1:27">
      <c r="A65" t="s">
        <v>1350</v>
      </c>
      <c r="B65">
        <f>+'4x100 - All'!B230</f>
        <v>0</v>
      </c>
      <c r="C65">
        <f>+'4x100 - All'!C230</f>
        <v>0</v>
      </c>
      <c r="D65">
        <f>+'4x100 - All'!D230</f>
        <v>0</v>
      </c>
      <c r="E65">
        <f>+'4x100 - All'!E230</f>
        <v>0</v>
      </c>
      <c r="F65">
        <f>+'4x100 - All'!F230</f>
        <v>0</v>
      </c>
      <c r="G65">
        <f>+'4x100 - All'!G230</f>
        <v>0</v>
      </c>
      <c r="H65">
        <f>+'4x100 - All'!H230</f>
        <v>0</v>
      </c>
      <c r="I65">
        <f>+'4x100 - All'!I230</f>
        <v>15</v>
      </c>
      <c r="J65">
        <f>+'4x100 - All'!J230</f>
        <v>0</v>
      </c>
      <c r="K65">
        <f>+'4x100 - All'!K230</f>
        <v>0</v>
      </c>
      <c r="L65">
        <f>+'4x100 - All'!L230</f>
        <v>0</v>
      </c>
      <c r="M65">
        <f>+'4x100 - All'!M230</f>
        <v>0</v>
      </c>
      <c r="N65">
        <f>+'4x100 - All'!N230</f>
        <v>0</v>
      </c>
      <c r="O65">
        <f>+'4x100 - All'!O230</f>
        <v>0</v>
      </c>
      <c r="P65">
        <f>+'4x100 - All'!P230</f>
        <v>0</v>
      </c>
      <c r="Q65">
        <f>+'4x100 - All'!Q230</f>
        <v>6</v>
      </c>
      <c r="R65">
        <f>+'4x100 - All'!R230</f>
        <v>0</v>
      </c>
      <c r="S65">
        <f>+'4x100 - All'!S230</f>
        <v>4</v>
      </c>
      <c r="T65">
        <f>+'4x100 - All'!T230</f>
        <v>0</v>
      </c>
      <c r="U65">
        <f>+'4x100 - All'!U230</f>
        <v>0</v>
      </c>
      <c r="V65">
        <f>+'4x100 - All'!V230</f>
        <v>0</v>
      </c>
      <c r="W65">
        <f>+'4x100 - All'!W230</f>
        <v>8</v>
      </c>
      <c r="X65">
        <f>+'4x100 - All'!X230</f>
        <v>2</v>
      </c>
      <c r="Y65">
        <f>+'4x100 - All'!Y230</f>
        <v>1</v>
      </c>
      <c r="Z65">
        <f>+'4x100 - All'!Z230</f>
        <v>3</v>
      </c>
      <c r="AA65">
        <f t="shared" si="9"/>
        <v>39</v>
      </c>
    </row>
    <row r="66" spans="1:27">
      <c r="A66" t="s">
        <v>1351</v>
      </c>
      <c r="P66"/>
      <c r="AA66">
        <f t="shared" si="9"/>
        <v>0</v>
      </c>
    </row>
    <row r="67" spans="1:27">
      <c r="A67" t="s">
        <v>1352</v>
      </c>
      <c r="P67"/>
      <c r="AA67">
        <f t="shared" si="9"/>
        <v>0</v>
      </c>
    </row>
    <row r="68" spans="1:27">
      <c r="A68" t="s">
        <v>1353</v>
      </c>
      <c r="P68"/>
      <c r="AA68">
        <f t="shared" si="9"/>
        <v>0</v>
      </c>
    </row>
    <row r="69" spans="1:27" ht="15.75" thickBot="1">
      <c r="A69" t="s">
        <v>1354</v>
      </c>
      <c r="B69">
        <f>+'Long Jump'!B201</f>
        <v>0</v>
      </c>
      <c r="C69" s="177">
        <f>+'Long Jump'!C201</f>
        <v>0</v>
      </c>
      <c r="D69" s="177">
        <f>+'Long Jump'!D201</f>
        <v>0</v>
      </c>
      <c r="E69" s="177">
        <f>+'Long Jump'!E201</f>
        <v>0</v>
      </c>
      <c r="F69" s="177">
        <f>+'Long Jump'!F201</f>
        <v>0</v>
      </c>
      <c r="G69" s="177">
        <f>+'Long Jump'!G201</f>
        <v>0</v>
      </c>
      <c r="H69" s="177">
        <f>+'Long Jump'!H201</f>
        <v>0</v>
      </c>
      <c r="I69" s="177">
        <f>+'Long Jump'!I201</f>
        <v>12.5</v>
      </c>
      <c r="J69" s="177">
        <f>+'Long Jump'!J201</f>
        <v>0</v>
      </c>
      <c r="K69" s="177">
        <f>+'Long Jump'!K201</f>
        <v>0</v>
      </c>
      <c r="L69" s="177">
        <f>+'Long Jump'!L201</f>
        <v>0</v>
      </c>
      <c r="M69" s="177">
        <f>+'Long Jump'!M201</f>
        <v>0</v>
      </c>
      <c r="N69" s="177">
        <f>+'Long Jump'!N201</f>
        <v>0</v>
      </c>
      <c r="O69" s="177">
        <f>+'Long Jump'!O201</f>
        <v>0</v>
      </c>
      <c r="P69" s="177">
        <f>+'Long Jump'!P201</f>
        <v>0</v>
      </c>
      <c r="Q69" s="177">
        <f>+'Long Jump'!Q201</f>
        <v>0</v>
      </c>
      <c r="R69" s="177">
        <f>+'Long Jump'!R201</f>
        <v>0</v>
      </c>
      <c r="S69" s="177">
        <f>+'Long Jump'!S201</f>
        <v>11</v>
      </c>
      <c r="T69" s="177">
        <f>+'Long Jump'!T201</f>
        <v>0</v>
      </c>
      <c r="U69" s="177">
        <f>+'Long Jump'!U201</f>
        <v>0</v>
      </c>
      <c r="V69" s="177">
        <f>+'Long Jump'!V201</f>
        <v>0</v>
      </c>
      <c r="W69" s="177">
        <f>+'Long Jump'!W201</f>
        <v>5.5</v>
      </c>
      <c r="X69" s="177">
        <f>+'Long Jump'!X201</f>
        <v>0</v>
      </c>
      <c r="Y69" s="177">
        <f>+'Long Jump'!Y201</f>
        <v>0</v>
      </c>
      <c r="Z69" s="177">
        <f>+'Long Jump'!Z201</f>
        <v>10</v>
      </c>
      <c r="AA69">
        <f t="shared" si="9"/>
        <v>39</v>
      </c>
    </row>
    <row r="70" spans="1:27" ht="15.75" thickBot="1">
      <c r="A70" s="54" t="s">
        <v>1355</v>
      </c>
      <c r="B70" s="55">
        <f>SUM(B58:B69)</f>
        <v>0</v>
      </c>
      <c r="C70" s="55">
        <f t="shared" ref="C70:AA70" si="10">SUM(C58:C69)</f>
        <v>0</v>
      </c>
      <c r="D70" s="55">
        <f t="shared" si="10"/>
        <v>0</v>
      </c>
      <c r="E70" s="55">
        <f t="shared" si="10"/>
        <v>0</v>
      </c>
      <c r="F70" s="55">
        <f t="shared" si="10"/>
        <v>0</v>
      </c>
      <c r="G70" s="55">
        <f t="shared" si="10"/>
        <v>0</v>
      </c>
      <c r="H70" s="55">
        <f t="shared" si="10"/>
        <v>0</v>
      </c>
      <c r="I70" s="55">
        <f t="shared" si="10"/>
        <v>96.5</v>
      </c>
      <c r="J70" s="55">
        <f t="shared" si="10"/>
        <v>0</v>
      </c>
      <c r="K70" s="55">
        <f t="shared" si="10"/>
        <v>0</v>
      </c>
      <c r="L70" s="55">
        <f t="shared" si="10"/>
        <v>0</v>
      </c>
      <c r="M70" s="55">
        <f t="shared" si="10"/>
        <v>0</v>
      </c>
      <c r="N70" s="55">
        <f t="shared" si="10"/>
        <v>0</v>
      </c>
      <c r="O70" s="55">
        <f t="shared" si="10"/>
        <v>0</v>
      </c>
      <c r="P70" s="55">
        <f t="shared" si="10"/>
        <v>0</v>
      </c>
      <c r="Q70" s="55">
        <f t="shared" si="10"/>
        <v>21</v>
      </c>
      <c r="R70" s="55">
        <f t="shared" si="10"/>
        <v>0</v>
      </c>
      <c r="S70" s="55">
        <f t="shared" si="10"/>
        <v>27</v>
      </c>
      <c r="T70" s="55">
        <f t="shared" si="10"/>
        <v>0</v>
      </c>
      <c r="U70" s="55">
        <f t="shared" si="10"/>
        <v>0</v>
      </c>
      <c r="V70" s="55">
        <f t="shared" si="10"/>
        <v>0</v>
      </c>
      <c r="W70" s="55">
        <f t="shared" si="10"/>
        <v>49.5</v>
      </c>
      <c r="X70" s="55">
        <f t="shared" si="10"/>
        <v>8</v>
      </c>
      <c r="Y70" s="55">
        <f t="shared" si="10"/>
        <v>19</v>
      </c>
      <c r="Z70" s="55">
        <f t="shared" si="10"/>
        <v>13</v>
      </c>
      <c r="AA70" s="55">
        <f t="shared" si="10"/>
        <v>234</v>
      </c>
    </row>
    <row r="71" spans="1:27">
      <c r="P71"/>
    </row>
    <row r="72" spans="1:27">
      <c r="A72" t="s">
        <v>1369</v>
      </c>
      <c r="B72">
        <f>+'50 - All'!B203</f>
        <v>0</v>
      </c>
      <c r="C72">
        <f>+'50 - All'!C203</f>
        <v>0</v>
      </c>
      <c r="D72">
        <f>+'50 - All'!D203</f>
        <v>0</v>
      </c>
      <c r="E72">
        <f>+'50 - All'!E203</f>
        <v>0</v>
      </c>
      <c r="F72">
        <f>+'50 - All'!F203</f>
        <v>0</v>
      </c>
      <c r="G72">
        <f>+'50 - All'!G203</f>
        <v>0</v>
      </c>
      <c r="H72">
        <f>+'50 - All'!H203</f>
        <v>0</v>
      </c>
      <c r="I72">
        <f>+'50 - All'!I203</f>
        <v>16</v>
      </c>
      <c r="J72">
        <f>+'50 - All'!J203</f>
        <v>0</v>
      </c>
      <c r="K72">
        <f>+'50 - All'!K203</f>
        <v>0</v>
      </c>
      <c r="L72">
        <f>+'50 - All'!L203</f>
        <v>0</v>
      </c>
      <c r="M72">
        <f>+'50 - All'!M203</f>
        <v>0</v>
      </c>
      <c r="N72">
        <f>+'50 - All'!N203</f>
        <v>0</v>
      </c>
      <c r="O72">
        <f>+'50 - All'!O203</f>
        <v>0</v>
      </c>
      <c r="P72">
        <f>+'50 - All'!P203</f>
        <v>0</v>
      </c>
      <c r="Q72">
        <f>+'50 - All'!Q203</f>
        <v>0</v>
      </c>
      <c r="R72">
        <f>+'50 - All'!R203</f>
        <v>0</v>
      </c>
      <c r="S72">
        <f>+'50 - All'!S203</f>
        <v>2</v>
      </c>
      <c r="T72">
        <f>+'50 - All'!T203</f>
        <v>0</v>
      </c>
      <c r="U72">
        <f>+'50 - All'!U203</f>
        <v>0</v>
      </c>
      <c r="V72">
        <f>+'50 - All'!V203</f>
        <v>0</v>
      </c>
      <c r="W72">
        <f>+'50 - All'!W203</f>
        <v>1</v>
      </c>
      <c r="X72">
        <f>+'50 - All'!X203</f>
        <v>0</v>
      </c>
      <c r="Y72">
        <f>+'50 - All'!Y203</f>
        <v>11</v>
      </c>
      <c r="Z72">
        <f>+'50 - All'!Z203</f>
        <v>9</v>
      </c>
      <c r="AA72">
        <f>SUM(B72:Z72)</f>
        <v>39</v>
      </c>
    </row>
    <row r="73" spans="1:27">
      <c r="A73" t="s">
        <v>1356</v>
      </c>
      <c r="B73">
        <f>+'100- All'!B203</f>
        <v>0</v>
      </c>
      <c r="C73">
        <f>+'100- All'!C203</f>
        <v>0</v>
      </c>
      <c r="D73">
        <f>+'100- All'!D203</f>
        <v>0</v>
      </c>
      <c r="E73">
        <f>+'100- All'!E203</f>
        <v>0</v>
      </c>
      <c r="F73">
        <f>+'100- All'!F203</f>
        <v>0</v>
      </c>
      <c r="G73">
        <f>+'100- All'!G203</f>
        <v>0</v>
      </c>
      <c r="H73">
        <f>+'100- All'!H203</f>
        <v>0</v>
      </c>
      <c r="I73">
        <f>+'100- All'!I203</f>
        <v>10</v>
      </c>
      <c r="J73">
        <f>+'100- All'!J203</f>
        <v>0</v>
      </c>
      <c r="K73">
        <f>+'100- All'!K203</f>
        <v>0</v>
      </c>
      <c r="L73">
        <f>+'100- All'!L203</f>
        <v>0</v>
      </c>
      <c r="M73">
        <f>+'100- All'!M203</f>
        <v>0</v>
      </c>
      <c r="N73">
        <f>+'100- All'!N203</f>
        <v>0</v>
      </c>
      <c r="O73">
        <f>+'100- All'!O203</f>
        <v>0</v>
      </c>
      <c r="P73">
        <f>+'100- All'!P203</f>
        <v>0</v>
      </c>
      <c r="Q73">
        <f>+'100- All'!Q203</f>
        <v>1</v>
      </c>
      <c r="R73">
        <f>+'100- All'!R203</f>
        <v>0</v>
      </c>
      <c r="S73">
        <f>+'100- All'!S203</f>
        <v>2</v>
      </c>
      <c r="T73">
        <f>+'100- All'!T203</f>
        <v>0</v>
      </c>
      <c r="U73">
        <f>+'100- All'!U203</f>
        <v>0</v>
      </c>
      <c r="V73">
        <f>+'100- All'!V203</f>
        <v>0</v>
      </c>
      <c r="W73">
        <f>+'100- All'!W203</f>
        <v>3</v>
      </c>
      <c r="X73">
        <f>+'100- All'!X203</f>
        <v>0</v>
      </c>
      <c r="Y73">
        <f>+'100- All'!Y203</f>
        <v>10</v>
      </c>
      <c r="Z73">
        <f>+'100- All'!Z203</f>
        <v>13</v>
      </c>
      <c r="AA73">
        <f t="shared" ref="AA73:AA83" si="11">SUM(B73:Z73)</f>
        <v>39</v>
      </c>
    </row>
    <row r="74" spans="1:27">
      <c r="A74" t="s">
        <v>1357</v>
      </c>
      <c r="B74">
        <f>+'200 - All'!B202</f>
        <v>0</v>
      </c>
      <c r="C74">
        <f>+'200 - All'!C202</f>
        <v>0</v>
      </c>
      <c r="D74">
        <f>+'200 - All'!D202</f>
        <v>0</v>
      </c>
      <c r="E74">
        <f>+'200 - All'!E202</f>
        <v>0</v>
      </c>
      <c r="F74">
        <f>+'200 - All'!F202</f>
        <v>0</v>
      </c>
      <c r="G74">
        <f>+'200 - All'!G202</f>
        <v>0</v>
      </c>
      <c r="H74">
        <f>+'200 - All'!H202</f>
        <v>0</v>
      </c>
      <c r="I74">
        <f>+'200 - All'!I202</f>
        <v>16</v>
      </c>
      <c r="J74">
        <f>+'200 - All'!J202</f>
        <v>0</v>
      </c>
      <c r="K74">
        <f>+'200 - All'!K202</f>
        <v>0</v>
      </c>
      <c r="L74">
        <f>+'200 - All'!L202</f>
        <v>0</v>
      </c>
      <c r="M74">
        <f>+'200 - All'!M202</f>
        <v>0</v>
      </c>
      <c r="N74">
        <f>+'200 - All'!N202</f>
        <v>0</v>
      </c>
      <c r="O74">
        <f>+'200 - All'!O202</f>
        <v>0</v>
      </c>
      <c r="P74">
        <f>+'200 - All'!P202</f>
        <v>0</v>
      </c>
      <c r="Q74">
        <f>+'200 - All'!Q202</f>
        <v>0</v>
      </c>
      <c r="R74">
        <f>+'200 - All'!R202</f>
        <v>0</v>
      </c>
      <c r="S74">
        <f>+'200 - All'!S202</f>
        <v>7</v>
      </c>
      <c r="T74">
        <f>+'200 - All'!T202</f>
        <v>0</v>
      </c>
      <c r="U74">
        <f>+'200 - All'!U202</f>
        <v>0</v>
      </c>
      <c r="V74">
        <f>+'200 - All'!V202</f>
        <v>0</v>
      </c>
      <c r="W74">
        <f>+'200 - All'!W202</f>
        <v>10</v>
      </c>
      <c r="X74">
        <f>+'200 - All'!X202</f>
        <v>1</v>
      </c>
      <c r="Y74">
        <f>+'200 - All'!Y202</f>
        <v>5</v>
      </c>
      <c r="Z74">
        <f>+'200 - All'!Z202</f>
        <v>0</v>
      </c>
      <c r="AA74">
        <f t="shared" si="11"/>
        <v>39</v>
      </c>
    </row>
    <row r="75" spans="1:27">
      <c r="A75" t="s">
        <v>1358</v>
      </c>
      <c r="B75">
        <f>+'400 - All'!B203</f>
        <v>0</v>
      </c>
      <c r="C75">
        <f>+'400 - All'!C203</f>
        <v>0</v>
      </c>
      <c r="D75">
        <f>+'400 - All'!D203</f>
        <v>0</v>
      </c>
      <c r="E75">
        <f>+'400 - All'!E203</f>
        <v>0</v>
      </c>
      <c r="F75">
        <f>+'400 - All'!F203</f>
        <v>0</v>
      </c>
      <c r="G75">
        <f>+'400 - All'!G203</f>
        <v>0</v>
      </c>
      <c r="H75">
        <f>+'400 - All'!H203</f>
        <v>0</v>
      </c>
      <c r="I75">
        <f>+'400 - All'!I203</f>
        <v>8</v>
      </c>
      <c r="J75">
        <f>+'400 - All'!J203</f>
        <v>0</v>
      </c>
      <c r="K75">
        <f>+'400 - All'!K203</f>
        <v>0</v>
      </c>
      <c r="L75">
        <f>+'400 - All'!L203</f>
        <v>0</v>
      </c>
      <c r="M75">
        <f>+'400 - All'!M203</f>
        <v>0</v>
      </c>
      <c r="N75">
        <f>+'400 - All'!N203</f>
        <v>0</v>
      </c>
      <c r="O75">
        <f>+'400 - All'!O203</f>
        <v>0</v>
      </c>
      <c r="P75">
        <f>+'400 - All'!P203</f>
        <v>0</v>
      </c>
      <c r="Q75">
        <f>+'400 - All'!Q203</f>
        <v>0</v>
      </c>
      <c r="R75">
        <f>+'400 - All'!R203</f>
        <v>0</v>
      </c>
      <c r="S75">
        <f>+'400 - All'!S203</f>
        <v>12</v>
      </c>
      <c r="T75">
        <f>+'400 - All'!T203</f>
        <v>0</v>
      </c>
      <c r="U75">
        <f>+'400 - All'!U203</f>
        <v>0</v>
      </c>
      <c r="V75">
        <f>+'400 - All'!V203</f>
        <v>0</v>
      </c>
      <c r="W75">
        <f>+'400 - All'!W203</f>
        <v>6</v>
      </c>
      <c r="X75">
        <f>+'400 - All'!X203</f>
        <v>0</v>
      </c>
      <c r="Y75">
        <f>+'400 - All'!Y203</f>
        <v>13</v>
      </c>
      <c r="Z75">
        <f>+'400 - All'!Z203</f>
        <v>0</v>
      </c>
      <c r="AA75">
        <f t="shared" si="11"/>
        <v>39</v>
      </c>
    </row>
    <row r="76" spans="1:27">
      <c r="A76" t="s">
        <v>1359</v>
      </c>
      <c r="P76"/>
      <c r="AA76">
        <f t="shared" si="11"/>
        <v>0</v>
      </c>
    </row>
    <row r="77" spans="1:27">
      <c r="A77" t="s">
        <v>1360</v>
      </c>
      <c r="P77"/>
      <c r="AA77">
        <f t="shared" si="11"/>
        <v>0</v>
      </c>
    </row>
    <row r="78" spans="1:27">
      <c r="A78" t="s">
        <v>1361</v>
      </c>
      <c r="P78"/>
      <c r="AA78">
        <f t="shared" si="11"/>
        <v>0</v>
      </c>
    </row>
    <row r="79" spans="1:27">
      <c r="A79" t="s">
        <v>1362</v>
      </c>
      <c r="B79">
        <f>+'4x100 - All'!B231</f>
        <v>0</v>
      </c>
      <c r="C79">
        <f>+'4x100 - All'!C231</f>
        <v>0</v>
      </c>
      <c r="D79">
        <f>+'4x100 - All'!D231</f>
        <v>0</v>
      </c>
      <c r="E79">
        <f>+'4x100 - All'!E231</f>
        <v>0</v>
      </c>
      <c r="F79">
        <f>+'4x100 - All'!F231</f>
        <v>0</v>
      </c>
      <c r="G79">
        <f>+'4x100 - All'!G231</f>
        <v>0</v>
      </c>
      <c r="H79">
        <f>+'4x100 - All'!H231</f>
        <v>0</v>
      </c>
      <c r="I79">
        <f>+'4x100 - All'!I231</f>
        <v>8</v>
      </c>
      <c r="J79">
        <f>+'4x100 - All'!J231</f>
        <v>0</v>
      </c>
      <c r="K79">
        <f>+'4x100 - All'!K231</f>
        <v>0</v>
      </c>
      <c r="L79">
        <f>+'4x100 - All'!L231</f>
        <v>0</v>
      </c>
      <c r="M79">
        <f>+'4x100 - All'!M231</f>
        <v>0</v>
      </c>
      <c r="N79">
        <f>+'4x100 - All'!N231</f>
        <v>0</v>
      </c>
      <c r="O79">
        <f>+'4x100 - All'!O231</f>
        <v>0</v>
      </c>
      <c r="P79">
        <f>+'4x100 - All'!P231</f>
        <v>0</v>
      </c>
      <c r="Q79">
        <f>+'4x100 - All'!Q231</f>
        <v>3</v>
      </c>
      <c r="R79">
        <f>+'4x100 - All'!R231</f>
        <v>0</v>
      </c>
      <c r="S79">
        <f>+'4x100 - All'!S231</f>
        <v>6</v>
      </c>
      <c r="T79">
        <f>+'4x100 - All'!T231</f>
        <v>0</v>
      </c>
      <c r="U79">
        <f>+'4x100 - All'!U231</f>
        <v>0</v>
      </c>
      <c r="V79">
        <f>+'4x100 - All'!V231</f>
        <v>0</v>
      </c>
      <c r="W79">
        <f>+'4x100 - All'!W231</f>
        <v>5</v>
      </c>
      <c r="X79">
        <f>+'4x100 - All'!X231</f>
        <v>1</v>
      </c>
      <c r="Y79">
        <f>+'4x100 - All'!Y231</f>
        <v>10</v>
      </c>
      <c r="Z79">
        <f>+'4x100 - All'!Z231</f>
        <v>6</v>
      </c>
      <c r="AA79">
        <f t="shared" si="11"/>
        <v>39</v>
      </c>
    </row>
    <row r="80" spans="1:27">
      <c r="A80" t="s">
        <v>1363</v>
      </c>
      <c r="P80"/>
      <c r="AA80">
        <f t="shared" si="11"/>
        <v>0</v>
      </c>
    </row>
    <row r="81" spans="1:27">
      <c r="A81" t="s">
        <v>1364</v>
      </c>
      <c r="P81"/>
      <c r="AA81">
        <f t="shared" si="11"/>
        <v>0</v>
      </c>
    </row>
    <row r="82" spans="1:27">
      <c r="A82" t="s">
        <v>1365</v>
      </c>
      <c r="P82"/>
      <c r="AA82">
        <f t="shared" si="11"/>
        <v>0</v>
      </c>
    </row>
    <row r="83" spans="1:27" ht="15.75" thickBot="1">
      <c r="A83" t="s">
        <v>1366</v>
      </c>
      <c r="B83">
        <f>+'Long Jump'!B202</f>
        <v>0</v>
      </c>
      <c r="C83" s="177">
        <f>+'Long Jump'!C202</f>
        <v>0</v>
      </c>
      <c r="D83" s="177">
        <f>+'Long Jump'!D202</f>
        <v>0</v>
      </c>
      <c r="E83" s="177">
        <f>+'Long Jump'!E202</f>
        <v>0</v>
      </c>
      <c r="F83" s="177">
        <f>+'Long Jump'!F202</f>
        <v>0</v>
      </c>
      <c r="G83" s="177">
        <f>+'Long Jump'!G202</f>
        <v>0</v>
      </c>
      <c r="H83" s="177">
        <f>+'Long Jump'!H202</f>
        <v>0</v>
      </c>
      <c r="I83" s="177">
        <f>+'Long Jump'!I202</f>
        <v>16</v>
      </c>
      <c r="J83" s="177">
        <f>+'Long Jump'!J202</f>
        <v>0</v>
      </c>
      <c r="K83" s="177">
        <f>+'Long Jump'!K202</f>
        <v>0</v>
      </c>
      <c r="L83" s="177">
        <f>+'Long Jump'!L202</f>
        <v>0</v>
      </c>
      <c r="M83" s="177">
        <f>+'Long Jump'!M202</f>
        <v>0</v>
      </c>
      <c r="N83" s="177">
        <f>+'Long Jump'!N202</f>
        <v>0</v>
      </c>
      <c r="O83" s="177">
        <f>+'Long Jump'!O202</f>
        <v>0</v>
      </c>
      <c r="P83" s="177">
        <f>+'Long Jump'!P202</f>
        <v>0</v>
      </c>
      <c r="Q83" s="177">
        <f>+'Long Jump'!Q202</f>
        <v>0</v>
      </c>
      <c r="R83" s="177">
        <f>+'Long Jump'!R202</f>
        <v>0</v>
      </c>
      <c r="S83" s="177">
        <f>+'Long Jump'!S202</f>
        <v>0</v>
      </c>
      <c r="T83" s="177">
        <f>+'Long Jump'!T202</f>
        <v>0</v>
      </c>
      <c r="U83" s="177">
        <f>+'Long Jump'!U202</f>
        <v>0</v>
      </c>
      <c r="V83" s="177">
        <f>+'Long Jump'!V202</f>
        <v>0</v>
      </c>
      <c r="W83" s="177">
        <f>+'Long Jump'!W202</f>
        <v>3</v>
      </c>
      <c r="X83" s="177">
        <f>+'Long Jump'!X202</f>
        <v>1</v>
      </c>
      <c r="Y83" s="177">
        <f>+'Long Jump'!Y202</f>
        <v>7</v>
      </c>
      <c r="Z83" s="177">
        <f>+'Long Jump'!Z202</f>
        <v>12</v>
      </c>
      <c r="AA83">
        <f t="shared" si="11"/>
        <v>39</v>
      </c>
    </row>
    <row r="84" spans="1:27" ht="15.75" thickBot="1">
      <c r="A84" s="54" t="s">
        <v>1367</v>
      </c>
      <c r="B84" s="55">
        <f>SUM(B72:B83)</f>
        <v>0</v>
      </c>
      <c r="C84" s="55">
        <f t="shared" ref="C84:AA84" si="12">SUM(C72:C83)</f>
        <v>0</v>
      </c>
      <c r="D84" s="55">
        <f t="shared" si="12"/>
        <v>0</v>
      </c>
      <c r="E84" s="55">
        <f t="shared" si="12"/>
        <v>0</v>
      </c>
      <c r="F84" s="55">
        <f t="shared" si="12"/>
        <v>0</v>
      </c>
      <c r="G84" s="55">
        <f t="shared" si="12"/>
        <v>0</v>
      </c>
      <c r="H84" s="55">
        <f t="shared" si="12"/>
        <v>0</v>
      </c>
      <c r="I84" s="55">
        <f t="shared" si="12"/>
        <v>74</v>
      </c>
      <c r="J84" s="55">
        <f t="shared" si="12"/>
        <v>0</v>
      </c>
      <c r="K84" s="55">
        <f t="shared" si="12"/>
        <v>0</v>
      </c>
      <c r="L84" s="55">
        <f t="shared" si="12"/>
        <v>0</v>
      </c>
      <c r="M84" s="55">
        <f t="shared" si="12"/>
        <v>0</v>
      </c>
      <c r="N84" s="55">
        <f t="shared" si="12"/>
        <v>0</v>
      </c>
      <c r="O84" s="55">
        <f t="shared" si="12"/>
        <v>0</v>
      </c>
      <c r="P84" s="55">
        <f t="shared" si="12"/>
        <v>0</v>
      </c>
      <c r="Q84" s="55">
        <f t="shared" si="12"/>
        <v>4</v>
      </c>
      <c r="R84" s="55">
        <f t="shared" si="12"/>
        <v>0</v>
      </c>
      <c r="S84" s="55">
        <f t="shared" si="12"/>
        <v>29</v>
      </c>
      <c r="T84" s="55">
        <f t="shared" si="12"/>
        <v>0</v>
      </c>
      <c r="U84" s="55">
        <f t="shared" si="12"/>
        <v>0</v>
      </c>
      <c r="V84" s="55">
        <f t="shared" si="12"/>
        <v>0</v>
      </c>
      <c r="W84" s="55">
        <f t="shared" si="12"/>
        <v>28</v>
      </c>
      <c r="X84" s="55">
        <f t="shared" si="12"/>
        <v>3</v>
      </c>
      <c r="Y84" s="55">
        <f t="shared" si="12"/>
        <v>56</v>
      </c>
      <c r="Z84" s="55">
        <f t="shared" si="12"/>
        <v>40</v>
      </c>
      <c r="AA84" s="55">
        <f t="shared" si="12"/>
        <v>234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7"/>
  <sheetViews>
    <sheetView topLeftCell="A5" workbookViewId="0">
      <selection activeCell="C205" sqref="C205"/>
    </sheetView>
  </sheetViews>
  <sheetFormatPr defaultColWidth="8.5703125" defaultRowHeight="15"/>
  <cols>
    <col min="1" max="1" width="13.7109375" bestFit="1" customWidth="1"/>
    <col min="2" max="2" width="6.7109375" style="57" bestFit="1" customWidth="1"/>
    <col min="3" max="3" width="9.42578125" style="144" customWidth="1"/>
    <col min="4" max="4" width="7" customWidth="1"/>
    <col min="5" max="5" width="9.7109375" style="3" bestFit="1" customWidth="1"/>
    <col min="6" max="6" width="19.140625" customWidth="1"/>
    <col min="7" max="7" width="14.140625" customWidth="1"/>
    <col min="10" max="10" width="9.85546875" bestFit="1" customWidth="1"/>
  </cols>
  <sheetData>
    <row r="1" spans="1:12" s="47" customFormat="1" ht="18.75">
      <c r="A1" s="45" t="s">
        <v>144</v>
      </c>
      <c r="B1" s="85" t="s">
        <v>9</v>
      </c>
      <c r="C1" s="140" t="s">
        <v>6</v>
      </c>
      <c r="D1" s="45" t="s">
        <v>8</v>
      </c>
      <c r="E1" s="45" t="s">
        <v>7</v>
      </c>
      <c r="F1" s="46" t="s">
        <v>10</v>
      </c>
      <c r="G1" s="46" t="s">
        <v>1</v>
      </c>
      <c r="H1" s="46" t="s">
        <v>2</v>
      </c>
      <c r="I1" s="46" t="s">
        <v>18</v>
      </c>
      <c r="J1" s="46" t="s">
        <v>3</v>
      </c>
      <c r="K1" s="46" t="s">
        <v>11</v>
      </c>
      <c r="L1" s="46" t="s">
        <v>64</v>
      </c>
    </row>
    <row r="2" spans="1:12" ht="18.75">
      <c r="A2" s="45" t="s">
        <v>144</v>
      </c>
      <c r="B2" s="58">
        <v>6</v>
      </c>
      <c r="C2" s="141">
        <v>7.72</v>
      </c>
      <c r="D2" s="4">
        <v>6</v>
      </c>
      <c r="E2" s="2">
        <v>113</v>
      </c>
      <c r="F2" s="1" t="str">
        <f>+VLOOKUP(E2,Participants!$A$1:$F$1501,2,FALSE)</f>
        <v>Cooper Cincinnati</v>
      </c>
      <c r="G2" s="1" t="str">
        <f>+VLOOKUP(E2,Participants!$A$1:$F$1501,4,FALSE)</f>
        <v>JFK</v>
      </c>
      <c r="H2" s="1" t="str">
        <f>+VLOOKUP(E2,Participants!$A$1:$F$1501,5,FALSE)</f>
        <v>M</v>
      </c>
      <c r="I2" s="1">
        <f>+VLOOKUP(E2,Participants!$A$1:$F$1501,3,FALSE)</f>
        <v>3</v>
      </c>
      <c r="J2" s="1" t="str">
        <f>+VLOOKUP(E2,Participants!$A$1:$G$1501,7,FALSE)</f>
        <v>DEV BOYS</v>
      </c>
      <c r="K2" s="1">
        <v>1</v>
      </c>
      <c r="L2" s="1">
        <v>10</v>
      </c>
    </row>
    <row r="3" spans="1:12" ht="18.75">
      <c r="A3" s="45" t="s">
        <v>144</v>
      </c>
      <c r="B3" s="58">
        <v>6</v>
      </c>
      <c r="C3" s="141">
        <v>8.0500000000000007</v>
      </c>
      <c r="D3" s="4">
        <v>4</v>
      </c>
      <c r="E3" s="2">
        <v>803</v>
      </c>
      <c r="F3" s="1" t="str">
        <f>+VLOOKUP(E3,Participants!$A$1:$F$1501,2,FALSE)</f>
        <v>Danny Haller</v>
      </c>
      <c r="G3" s="1" t="str">
        <f>+VLOOKUP(E3,Participants!$A$1:$F$1501,4,FALSE)</f>
        <v>SRT</v>
      </c>
      <c r="H3" s="1" t="str">
        <f>+VLOOKUP(E3,Participants!$A$1:$F$1501,5,FALSE)</f>
        <v>M</v>
      </c>
      <c r="I3" s="1">
        <f>+VLOOKUP(E3,Participants!$A$1:$F$1501,3,FALSE)</f>
        <v>4</v>
      </c>
      <c r="J3" s="1" t="str">
        <f>+VLOOKUP(E3,Participants!$A$1:$G$1501,7,FALSE)</f>
        <v>DEV BOYS</v>
      </c>
      <c r="K3" s="1">
        <v>2</v>
      </c>
      <c r="L3" s="1">
        <v>8</v>
      </c>
    </row>
    <row r="4" spans="1:12" ht="18.75">
      <c r="A4" s="45" t="s">
        <v>144</v>
      </c>
      <c r="B4" s="58">
        <v>6</v>
      </c>
      <c r="C4" s="141">
        <v>8.15</v>
      </c>
      <c r="D4" s="4">
        <v>5</v>
      </c>
      <c r="E4" s="2">
        <v>117</v>
      </c>
      <c r="F4" s="1" t="str">
        <f>+VLOOKUP(E4,Participants!$A$1:$F$1501,2,FALSE)</f>
        <v>Brady Hagerman</v>
      </c>
      <c r="G4" s="1" t="str">
        <f>+VLOOKUP(E4,Participants!$A$1:$F$1501,4,FALSE)</f>
        <v>JFK</v>
      </c>
      <c r="H4" s="1" t="str">
        <f>+VLOOKUP(E4,Participants!$A$1:$F$1501,5,FALSE)</f>
        <v>M</v>
      </c>
      <c r="I4" s="1">
        <f>+VLOOKUP(E4,Participants!$A$1:$F$1501,3,FALSE)</f>
        <v>4</v>
      </c>
      <c r="J4" s="1" t="str">
        <f>+VLOOKUP(E4,Participants!$A$1:$G$1501,7,FALSE)</f>
        <v>DEV BOYS</v>
      </c>
      <c r="K4" s="1">
        <v>3</v>
      </c>
      <c r="L4" s="1">
        <v>6</v>
      </c>
    </row>
    <row r="5" spans="1:12" ht="18.75">
      <c r="A5" s="45" t="s">
        <v>144</v>
      </c>
      <c r="B5" s="58">
        <v>7</v>
      </c>
      <c r="C5" s="141">
        <v>8.2100000000000009</v>
      </c>
      <c r="D5" s="4">
        <v>6</v>
      </c>
      <c r="E5" s="2">
        <v>660</v>
      </c>
      <c r="F5" s="1" t="str">
        <f>+VLOOKUP(E5,Participants!$A$1:$F$1501,2,FALSE)</f>
        <v>Jonathan Warywoda</v>
      </c>
      <c r="G5" s="1" t="str">
        <f>+VLOOKUP(E5,Participants!$A$1:$F$1501,4,FALSE)</f>
        <v>SYL</v>
      </c>
      <c r="H5" s="1" t="str">
        <f>+VLOOKUP(E5,Participants!$A$1:$F$1501,5,FALSE)</f>
        <v>M</v>
      </c>
      <c r="I5" s="1">
        <f>+VLOOKUP(E5,Participants!$A$1:$F$1501,3,FALSE)</f>
        <v>4</v>
      </c>
      <c r="J5" s="1" t="str">
        <f>+VLOOKUP(E5,Participants!$A$1:$G$1501,7,FALSE)</f>
        <v>DEV BOYS</v>
      </c>
      <c r="K5" s="1">
        <v>4</v>
      </c>
      <c r="L5" s="1">
        <v>5</v>
      </c>
    </row>
    <row r="6" spans="1:12" ht="18.75">
      <c r="A6" s="45" t="s">
        <v>144</v>
      </c>
      <c r="B6" s="56">
        <v>5</v>
      </c>
      <c r="C6" s="141">
        <v>8.2200000000000006</v>
      </c>
      <c r="D6" s="4">
        <v>5</v>
      </c>
      <c r="E6" s="2">
        <v>659</v>
      </c>
      <c r="F6" s="1" t="str">
        <f>+VLOOKUP(E6,Participants!$A$1:$F$1501,2,FALSE)</f>
        <v>Jonathan Wega</v>
      </c>
      <c r="G6" s="1" t="str">
        <f>+VLOOKUP(E6,Participants!$A$1:$F$1501,4,FALSE)</f>
        <v>SYL</v>
      </c>
      <c r="H6" s="1" t="str">
        <f>+VLOOKUP(E6,Participants!$A$1:$F$1501,5,FALSE)</f>
        <v>M</v>
      </c>
      <c r="I6" s="1">
        <f>+VLOOKUP(E6,Participants!$A$1:$F$1501,3,FALSE)</f>
        <v>3</v>
      </c>
      <c r="J6" s="1" t="str">
        <f>+VLOOKUP(E6,Participants!$A$1:$G$1501,7,FALSE)</f>
        <v>DEV BOYS</v>
      </c>
      <c r="K6" s="1">
        <v>5</v>
      </c>
      <c r="L6" s="1">
        <v>4</v>
      </c>
    </row>
    <row r="7" spans="1:12" ht="18.75">
      <c r="A7" s="45" t="s">
        <v>144</v>
      </c>
      <c r="B7" s="58">
        <v>7</v>
      </c>
      <c r="C7" s="141">
        <v>8.33</v>
      </c>
      <c r="D7" s="4">
        <v>4</v>
      </c>
      <c r="E7" s="2">
        <v>805</v>
      </c>
      <c r="F7" s="1" t="str">
        <f>+VLOOKUP(E7,Participants!$A$1:$F$1501,2,FALSE)</f>
        <v>Reece Hankinson</v>
      </c>
      <c r="G7" s="1" t="str">
        <f>+VLOOKUP(E7,Participants!$A$1:$F$1501,4,FALSE)</f>
        <v>SRT</v>
      </c>
      <c r="H7" s="1" t="str">
        <f>+VLOOKUP(E7,Participants!$A$1:$F$1501,5,FALSE)</f>
        <v>M</v>
      </c>
      <c r="I7" s="1">
        <f>+VLOOKUP(E7,Participants!$A$1:$F$1501,3,FALSE)</f>
        <v>4</v>
      </c>
      <c r="J7" s="1" t="str">
        <f>+VLOOKUP(E7,Participants!$A$1:$G$1501,7,FALSE)</f>
        <v>DEV BOYS</v>
      </c>
      <c r="K7" s="1">
        <v>6</v>
      </c>
      <c r="L7" s="1">
        <v>3</v>
      </c>
    </row>
    <row r="8" spans="1:12" ht="18.75">
      <c r="A8" s="45" t="s">
        <v>144</v>
      </c>
      <c r="B8" s="56">
        <v>6</v>
      </c>
      <c r="C8" s="141">
        <v>8.44</v>
      </c>
      <c r="D8" s="4">
        <v>3</v>
      </c>
      <c r="E8" s="2">
        <v>983</v>
      </c>
      <c r="F8" s="1" t="str">
        <f>+VLOOKUP(E8,Participants!$A$1:$F$1501,2,FALSE)</f>
        <v>Caleb Fruscello</v>
      </c>
      <c r="G8" s="1" t="str">
        <f>+VLOOKUP(E8,Participants!$A$1:$F$1501,4,FALSE)</f>
        <v>GAB</v>
      </c>
      <c r="H8" s="1" t="str">
        <f>+VLOOKUP(E8,Participants!$A$1:$F$1501,5,FALSE)</f>
        <v>M</v>
      </c>
      <c r="I8" s="1">
        <f>+VLOOKUP(E8,Participants!$A$1:$F$1501,3,FALSE)</f>
        <v>4</v>
      </c>
      <c r="J8" s="1" t="str">
        <f>+VLOOKUP(E8,Participants!$A$1:$G$1501,7,FALSE)</f>
        <v>DEV BOYS</v>
      </c>
      <c r="K8" s="1">
        <v>7</v>
      </c>
      <c r="L8" s="1">
        <v>2</v>
      </c>
    </row>
    <row r="9" spans="1:12" ht="18.75">
      <c r="A9" s="45" t="s">
        <v>144</v>
      </c>
      <c r="B9" s="56">
        <v>5</v>
      </c>
      <c r="C9" s="141">
        <v>8.4600000000000009</v>
      </c>
      <c r="D9" s="4">
        <v>1</v>
      </c>
      <c r="E9" s="2">
        <v>177</v>
      </c>
      <c r="F9" s="1" t="str">
        <f>+VLOOKUP(E9,Participants!$A$1:$F$1501,2,FALSE)</f>
        <v>Jacob Lusk</v>
      </c>
      <c r="G9" s="1" t="str">
        <f>+VLOOKUP(E9,Participants!$A$1:$F$1501,4,FALSE)</f>
        <v>STL</v>
      </c>
      <c r="H9" s="1" t="str">
        <f>+VLOOKUP(E9,Participants!$A$1:$F$1501,5,FALSE)</f>
        <v>M</v>
      </c>
      <c r="I9" s="1">
        <f>+VLOOKUP(E9,Participants!$A$1:$F$1501,3,FALSE)</f>
        <v>3</v>
      </c>
      <c r="J9" s="1" t="str">
        <f>+VLOOKUP(E9,Participants!$A$1:$G$1501,7,FALSE)</f>
        <v>DEV BOYS</v>
      </c>
      <c r="K9" s="1">
        <v>8</v>
      </c>
      <c r="L9" s="1">
        <v>1</v>
      </c>
    </row>
    <row r="10" spans="1:12" ht="18.75">
      <c r="A10" s="45" t="s">
        <v>144</v>
      </c>
      <c r="B10" s="56">
        <v>4</v>
      </c>
      <c r="C10" s="141">
        <v>8.61</v>
      </c>
      <c r="D10" s="4">
        <v>3</v>
      </c>
      <c r="E10" s="2">
        <v>979</v>
      </c>
      <c r="F10" s="1" t="str">
        <f>+VLOOKUP(E10,Participants!$A$1:$F$1501,2,FALSE)</f>
        <v>Tyler Horvath</v>
      </c>
      <c r="G10" s="1" t="str">
        <f>+VLOOKUP(E10,Participants!$A$1:$F$1501,4,FALSE)</f>
        <v>GAB</v>
      </c>
      <c r="H10" s="1" t="str">
        <f>+VLOOKUP(E10,Participants!$A$1:$F$1501,5,FALSE)</f>
        <v>M</v>
      </c>
      <c r="I10" s="1">
        <f>+VLOOKUP(E10,Participants!$A$1:$F$1501,3,FALSE)</f>
        <v>3</v>
      </c>
      <c r="J10" s="1" t="str">
        <f>+VLOOKUP(E10,Participants!$A$1:$G$1501,7,FALSE)</f>
        <v>DEV BOYS</v>
      </c>
      <c r="K10" s="1"/>
      <c r="L10" s="1"/>
    </row>
    <row r="11" spans="1:12" ht="18.75">
      <c r="A11" s="45" t="s">
        <v>144</v>
      </c>
      <c r="B11" s="58">
        <v>8</v>
      </c>
      <c r="C11" s="141">
        <v>8.6199999999999992</v>
      </c>
      <c r="D11" s="4">
        <v>3</v>
      </c>
      <c r="E11" s="2">
        <v>493</v>
      </c>
      <c r="F11" s="1" t="str">
        <f>+VLOOKUP(E11,Participants!$A$1:$F$1501,2,FALSE)</f>
        <v>Isaac Betlow</v>
      </c>
      <c r="G11" s="1" t="str">
        <f>+VLOOKUP(E11,Participants!$A$1:$F$1501,4,FALSE)</f>
        <v>ANN</v>
      </c>
      <c r="H11" s="1" t="str">
        <f>+VLOOKUP(E11,Participants!$A$1:$F$1501,5,FALSE)</f>
        <v>M</v>
      </c>
      <c r="I11" s="1">
        <f>+VLOOKUP(E11,Participants!$A$1:$F$1501,3,FALSE)</f>
        <v>4</v>
      </c>
      <c r="J11" s="1" t="str">
        <f>+VLOOKUP(E11,Participants!$A$1:$G$1501,7,FALSE)</f>
        <v>DEV BOYS</v>
      </c>
      <c r="K11" s="1"/>
      <c r="L11" s="1"/>
    </row>
    <row r="12" spans="1:12" ht="18.75">
      <c r="A12" s="45" t="s">
        <v>144</v>
      </c>
      <c r="B12" s="58">
        <v>4</v>
      </c>
      <c r="C12" s="141">
        <v>8.7200000000000006</v>
      </c>
      <c r="D12" s="4">
        <v>2</v>
      </c>
      <c r="E12" s="2">
        <v>182</v>
      </c>
      <c r="F12" s="1" t="str">
        <f>+VLOOKUP(E12,Participants!$A$1:$F$1501,2,FALSE)</f>
        <v>Rhys Maentz</v>
      </c>
      <c r="G12" s="1" t="str">
        <f>+VLOOKUP(E12,Participants!$A$1:$F$1501,4,FALSE)</f>
        <v>STL</v>
      </c>
      <c r="H12" s="1" t="str">
        <f>+VLOOKUP(E12,Participants!$A$1:$F$1501,5,FALSE)</f>
        <v>M</v>
      </c>
      <c r="I12" s="1">
        <f>+VLOOKUP(E12,Participants!$A$1:$F$1501,3,FALSE)</f>
        <v>3</v>
      </c>
      <c r="J12" s="1" t="str">
        <f>+VLOOKUP(E12,Participants!$A$1:$G$1501,7,FALSE)</f>
        <v>DEV BOYS</v>
      </c>
      <c r="K12" s="1"/>
      <c r="L12" s="1"/>
    </row>
    <row r="13" spans="1:12" ht="18.75">
      <c r="A13" s="45" t="s">
        <v>144</v>
      </c>
      <c r="B13" s="56">
        <v>5</v>
      </c>
      <c r="C13" s="141">
        <v>8.76</v>
      </c>
      <c r="D13" s="4">
        <v>4</v>
      </c>
      <c r="E13" s="2">
        <v>799</v>
      </c>
      <c r="F13" s="1" t="str">
        <f>+VLOOKUP(E13,Participants!$A$1:$F$1501,2,FALSE)</f>
        <v>Eli Rock</v>
      </c>
      <c r="G13" s="1" t="str">
        <f>+VLOOKUP(E13,Participants!$A$1:$F$1501,4,FALSE)</f>
        <v>SRT</v>
      </c>
      <c r="H13" s="1" t="str">
        <f>+VLOOKUP(E13,Participants!$A$1:$F$1501,5,FALSE)</f>
        <v>M</v>
      </c>
      <c r="I13" s="1">
        <f>+VLOOKUP(E13,Participants!$A$1:$F$1501,3,FALSE)</f>
        <v>3</v>
      </c>
      <c r="J13" s="1" t="str">
        <f>+VLOOKUP(E13,Participants!$A$1:$G$1501,7,FALSE)</f>
        <v>DEV BOYS</v>
      </c>
      <c r="K13" s="1"/>
      <c r="L13" s="1"/>
    </row>
    <row r="14" spans="1:12" ht="18.75">
      <c r="A14" s="45" t="s">
        <v>144</v>
      </c>
      <c r="B14" s="56">
        <v>5</v>
      </c>
      <c r="C14" s="141">
        <v>8.8000000000000007</v>
      </c>
      <c r="D14" s="4">
        <v>3</v>
      </c>
      <c r="E14" s="2">
        <v>982</v>
      </c>
      <c r="F14" s="1" t="str">
        <f>+VLOOKUP(E14,Participants!$A$1:$F$1501,2,FALSE)</f>
        <v>Andrew Callaghan</v>
      </c>
      <c r="G14" s="1" t="str">
        <f>+VLOOKUP(E14,Participants!$A$1:$F$1501,4,FALSE)</f>
        <v>GAB</v>
      </c>
      <c r="H14" s="1" t="str">
        <f>+VLOOKUP(E14,Participants!$A$1:$F$1501,5,FALSE)</f>
        <v>M</v>
      </c>
      <c r="I14" s="1">
        <f>+VLOOKUP(E14,Participants!$A$1:$F$1501,3,FALSE)</f>
        <v>4</v>
      </c>
      <c r="J14" s="1" t="str">
        <f>+VLOOKUP(E14,Participants!$A$1:$G$1501,7,FALSE)</f>
        <v>DEV BOYS</v>
      </c>
      <c r="K14" s="1"/>
      <c r="L14" s="1"/>
    </row>
    <row r="15" spans="1:12" ht="18.75">
      <c r="A15" s="45" t="s">
        <v>144</v>
      </c>
      <c r="B15" s="56">
        <v>6</v>
      </c>
      <c r="C15" s="141">
        <v>8.9</v>
      </c>
      <c r="D15" s="4">
        <v>1</v>
      </c>
      <c r="E15" s="2">
        <v>184</v>
      </c>
      <c r="F15" s="1" t="str">
        <f>+VLOOKUP(E15,Participants!$A$1:$F$1501,2,FALSE)</f>
        <v>Sam West</v>
      </c>
      <c r="G15" s="1" t="str">
        <f>+VLOOKUP(E15,Participants!$A$1:$F$1501,4,FALSE)</f>
        <v>STL</v>
      </c>
      <c r="H15" s="1" t="str">
        <f>+VLOOKUP(E15,Participants!$A$1:$F$1501,5,FALSE)</f>
        <v>M</v>
      </c>
      <c r="I15" s="1">
        <f>+VLOOKUP(E15,Participants!$A$1:$F$1501,3,FALSE)</f>
        <v>3</v>
      </c>
      <c r="J15" s="1" t="str">
        <f>+VLOOKUP(E15,Participants!$A$1:$G$1501,7,FALSE)</f>
        <v>DEV BOYS</v>
      </c>
      <c r="K15" s="1"/>
      <c r="L15" s="1"/>
    </row>
    <row r="16" spans="1:12" ht="18.75">
      <c r="A16" s="45" t="s">
        <v>144</v>
      </c>
      <c r="B16" s="56">
        <v>5</v>
      </c>
      <c r="C16" s="141">
        <v>8.99</v>
      </c>
      <c r="D16" s="4">
        <v>6</v>
      </c>
      <c r="E16" s="2">
        <v>114</v>
      </c>
      <c r="F16" s="1" t="str">
        <f>+VLOOKUP(E16,Participants!$A$1:$F$1501,2,FALSE)</f>
        <v>Elliott Bodart</v>
      </c>
      <c r="G16" s="1" t="str">
        <f>+VLOOKUP(E16,Participants!$A$1:$F$1501,4,FALSE)</f>
        <v>JFK</v>
      </c>
      <c r="H16" s="1" t="str">
        <f>+VLOOKUP(E16,Participants!$A$1:$F$1501,5,FALSE)</f>
        <v>M</v>
      </c>
      <c r="I16" s="1">
        <f>+VLOOKUP(E16,Participants!$A$1:$F$1501,3,FALSE)</f>
        <v>3</v>
      </c>
      <c r="J16" s="1" t="str">
        <f>+VLOOKUP(E16,Participants!$A$1:$G$1501,7,FALSE)</f>
        <v>DEV BOYS</v>
      </c>
      <c r="K16" s="1"/>
      <c r="L16" s="1"/>
    </row>
    <row r="17" spans="1:12" ht="18.75">
      <c r="A17" s="45" t="s">
        <v>144</v>
      </c>
      <c r="B17" s="56">
        <v>4</v>
      </c>
      <c r="C17" s="141">
        <v>9.2100000000000009</v>
      </c>
      <c r="D17" s="4">
        <v>6</v>
      </c>
      <c r="E17" s="2">
        <v>116</v>
      </c>
      <c r="F17" s="1" t="str">
        <f>+VLOOKUP(E17,Participants!$A$1:$F$1501,2,FALSE)</f>
        <v>Oliver Bodart</v>
      </c>
      <c r="G17" s="1" t="str">
        <f>+VLOOKUP(E17,Participants!$A$1:$F$1501,4,FALSE)</f>
        <v>JFK</v>
      </c>
      <c r="H17" s="1" t="str">
        <f>+VLOOKUP(E17,Participants!$A$1:$F$1501,5,FALSE)</f>
        <v>M</v>
      </c>
      <c r="I17" s="1">
        <f>+VLOOKUP(E17,Participants!$A$1:$F$1501,3,FALSE)</f>
        <v>3</v>
      </c>
      <c r="J17" s="1" t="str">
        <f>+VLOOKUP(E17,Participants!$A$1:$G$1501,7,FALSE)</f>
        <v>DEV BOYS</v>
      </c>
      <c r="K17" s="1"/>
      <c r="L17" s="1"/>
    </row>
    <row r="18" spans="1:12" ht="18.75">
      <c r="A18" s="45" t="s">
        <v>144</v>
      </c>
      <c r="B18" s="56">
        <v>1</v>
      </c>
      <c r="C18" s="141">
        <v>9.26</v>
      </c>
      <c r="D18" s="4">
        <v>6</v>
      </c>
      <c r="E18" s="2">
        <v>112</v>
      </c>
      <c r="F18" s="1" t="str">
        <f>+VLOOKUP(E18,Participants!$A$1:$F$1501,2,FALSE)</f>
        <v>Luca Mariana</v>
      </c>
      <c r="G18" s="1" t="str">
        <f>+VLOOKUP(E18,Participants!$A$1:$F$1501,4,FALSE)</f>
        <v>JFK</v>
      </c>
      <c r="H18" s="1" t="str">
        <f>+VLOOKUP(E18,Participants!$A$1:$F$1501,5,FALSE)</f>
        <v>M</v>
      </c>
      <c r="I18" s="1">
        <f>+VLOOKUP(E18,Participants!$A$1:$F$1501,3,FALSE)</f>
        <v>2</v>
      </c>
      <c r="J18" s="1" t="str">
        <f>+VLOOKUP(E18,Participants!$A$1:$G$1501,7,FALSE)</f>
        <v>DEV BOYS</v>
      </c>
      <c r="K18" s="1"/>
      <c r="L18" s="1"/>
    </row>
    <row r="19" spans="1:12" ht="18.75">
      <c r="A19" s="45" t="s">
        <v>144</v>
      </c>
      <c r="B19" s="58">
        <v>4</v>
      </c>
      <c r="C19" s="141">
        <v>9.2899999999999991</v>
      </c>
      <c r="D19" s="4">
        <v>5</v>
      </c>
      <c r="E19" s="2">
        <v>115</v>
      </c>
      <c r="F19" s="1" t="str">
        <f>+VLOOKUP(E19,Participants!$A$1:$F$1501,2,FALSE)</f>
        <v>Jonah Bieranoski</v>
      </c>
      <c r="G19" s="1" t="str">
        <f>+VLOOKUP(E19,Participants!$A$1:$F$1501,4,FALSE)</f>
        <v>JFK</v>
      </c>
      <c r="H19" s="1" t="str">
        <f>+VLOOKUP(E19,Participants!$A$1:$F$1501,5,FALSE)</f>
        <v>M</v>
      </c>
      <c r="I19" s="1">
        <f>+VLOOKUP(E19,Participants!$A$1:$F$1501,3,FALSE)</f>
        <v>3</v>
      </c>
      <c r="J19" s="1" t="str">
        <f>+VLOOKUP(E19,Participants!$A$1:$G$1501,7,FALSE)</f>
        <v>DEV BOYS</v>
      </c>
      <c r="K19" s="1"/>
      <c r="L19" s="1"/>
    </row>
    <row r="20" spans="1:12" ht="18.75">
      <c r="A20" s="45" t="s">
        <v>144</v>
      </c>
      <c r="B20" s="58">
        <v>6</v>
      </c>
      <c r="C20" s="141">
        <v>9.3000000000000007</v>
      </c>
      <c r="D20" s="4">
        <v>2</v>
      </c>
      <c r="E20" s="2">
        <v>679</v>
      </c>
      <c r="F20" s="1" t="str">
        <f>+VLOOKUP(E20,Participants!$A$1:$F$1501,2,FALSE)</f>
        <v>Max Goob</v>
      </c>
      <c r="G20" s="1" t="str">
        <f>+VLOOKUP(E20,Participants!$A$1:$F$1501,4,FALSE)</f>
        <v>SYL</v>
      </c>
      <c r="H20" s="1" t="str">
        <f>+VLOOKUP(E20,Participants!$A$1:$F$1501,5,FALSE)</f>
        <v>M</v>
      </c>
      <c r="I20" s="1">
        <f>+VLOOKUP(E20,Participants!$A$1:$F$1501,3,FALSE)</f>
        <v>3</v>
      </c>
      <c r="J20" s="1" t="str">
        <f>+VLOOKUP(E20,Participants!$A$1:$G$1501,7,FALSE)</f>
        <v>DEV BOYS</v>
      </c>
      <c r="K20" s="1"/>
      <c r="L20" s="1"/>
    </row>
    <row r="21" spans="1:12" ht="18.75">
      <c r="A21" s="45" t="s">
        <v>144</v>
      </c>
      <c r="B21" s="56">
        <v>4</v>
      </c>
      <c r="C21" s="141">
        <v>9.32</v>
      </c>
      <c r="D21" s="4">
        <v>4</v>
      </c>
      <c r="E21" s="2">
        <v>801</v>
      </c>
      <c r="F21" s="1" t="str">
        <f>+VLOOKUP(E21,Participants!$A$1:$F$1501,2,FALSE)</f>
        <v>Ryan Niedermeyer</v>
      </c>
      <c r="G21" s="1" t="str">
        <f>+VLOOKUP(E21,Participants!$A$1:$F$1501,4,FALSE)</f>
        <v>SRT</v>
      </c>
      <c r="H21" s="1" t="str">
        <f>+VLOOKUP(E21,Participants!$A$1:$F$1501,5,FALSE)</f>
        <v>M</v>
      </c>
      <c r="I21" s="1">
        <f>+VLOOKUP(E21,Participants!$A$1:$F$1501,3,FALSE)</f>
        <v>3</v>
      </c>
      <c r="J21" s="1" t="str">
        <f>+VLOOKUP(E21,Participants!$A$1:$G$1501,7,FALSE)</f>
        <v>DEV BOYS</v>
      </c>
      <c r="K21" s="1"/>
      <c r="L21" s="1"/>
    </row>
    <row r="22" spans="1:12" ht="18.75">
      <c r="A22" s="45" t="s">
        <v>144</v>
      </c>
      <c r="B22" s="56">
        <v>3</v>
      </c>
      <c r="C22" s="141">
        <v>9.5299999999999994</v>
      </c>
      <c r="D22" s="4">
        <v>2</v>
      </c>
      <c r="E22" s="2">
        <v>654</v>
      </c>
      <c r="F22" s="1" t="str">
        <f>+VLOOKUP(E22,Participants!$A$1:$F$1501,2,FALSE)</f>
        <v>Griffin Betz</v>
      </c>
      <c r="G22" s="1" t="str">
        <f>+VLOOKUP(E22,Participants!$A$1:$F$1501,4,FALSE)</f>
        <v>SYL</v>
      </c>
      <c r="H22" s="1" t="str">
        <f>+VLOOKUP(E22,Participants!$A$1:$F$1501,5,FALSE)</f>
        <v>M</v>
      </c>
      <c r="I22" s="1">
        <f>+VLOOKUP(E22,Participants!$A$1:$F$1501,3,FALSE)</f>
        <v>2</v>
      </c>
      <c r="J22" s="1" t="str">
        <f>+VLOOKUP(E22,Participants!$A$1:$G$1501,7,FALSE)</f>
        <v>DEV BOYS</v>
      </c>
      <c r="K22" s="1"/>
      <c r="L22" s="1"/>
    </row>
    <row r="23" spans="1:12" ht="18.75">
      <c r="A23" s="45" t="s">
        <v>144</v>
      </c>
      <c r="B23" s="58">
        <v>7</v>
      </c>
      <c r="C23" s="141">
        <v>9.8000000000000007</v>
      </c>
      <c r="D23" s="4">
        <v>1</v>
      </c>
      <c r="E23" s="2">
        <v>185</v>
      </c>
      <c r="F23" s="1" t="str">
        <f>+VLOOKUP(E23,Participants!$A$1:$F$1501,2,FALSE)</f>
        <v>Alex Klein</v>
      </c>
      <c r="G23" s="1" t="str">
        <f>+VLOOKUP(E23,Participants!$A$1:$F$1501,4,FALSE)</f>
        <v>STL</v>
      </c>
      <c r="H23" s="1" t="str">
        <f>+VLOOKUP(E23,Participants!$A$1:$F$1501,5,FALSE)</f>
        <v>M</v>
      </c>
      <c r="I23" s="1">
        <f>+VLOOKUP(E23,Participants!$A$1:$F$1501,3,FALSE)</f>
        <v>4</v>
      </c>
      <c r="J23" s="1" t="str">
        <f>+VLOOKUP(E23,Participants!$A$1:$G$1501,7,FALSE)</f>
        <v>DEV BOYS</v>
      </c>
      <c r="K23" s="1"/>
      <c r="L23" s="1"/>
    </row>
    <row r="24" spans="1:12" ht="18.75">
      <c r="A24" s="45" t="s">
        <v>144</v>
      </c>
      <c r="B24" s="58">
        <v>3</v>
      </c>
      <c r="C24" s="141">
        <v>10</v>
      </c>
      <c r="D24" s="4">
        <v>6</v>
      </c>
      <c r="E24" s="2">
        <v>650</v>
      </c>
      <c r="F24" s="1" t="str">
        <f>+VLOOKUP(E24,Participants!$A$1:$F$1501,2,FALSE)</f>
        <v>Garin Goob</v>
      </c>
      <c r="G24" s="1" t="str">
        <f>+VLOOKUP(E24,Participants!$A$1:$F$1501,4,FALSE)</f>
        <v>SYL</v>
      </c>
      <c r="H24" s="1" t="str">
        <f>+VLOOKUP(E24,Participants!$A$1:$F$1501,5,FALSE)</f>
        <v>M</v>
      </c>
      <c r="I24" s="1">
        <f>+VLOOKUP(E24,Participants!$A$1:$F$1501,3,FALSE)</f>
        <v>1</v>
      </c>
      <c r="J24" s="1" t="str">
        <f>+VLOOKUP(E24,Participants!$A$1:$G$1501,7,FALSE)</f>
        <v>DEV BOYS</v>
      </c>
      <c r="K24" s="1"/>
      <c r="L24" s="1"/>
    </row>
    <row r="25" spans="1:12" ht="18.75">
      <c r="A25" s="45" t="s">
        <v>144</v>
      </c>
      <c r="B25" s="56">
        <v>3</v>
      </c>
      <c r="C25" s="141">
        <v>10.25</v>
      </c>
      <c r="D25" s="4">
        <v>5</v>
      </c>
      <c r="E25" s="2">
        <v>649</v>
      </c>
      <c r="F25" s="1" t="str">
        <f>+VLOOKUP(E25,Participants!$A$1:$F$1501,2,FALSE)</f>
        <v>Cole Donnelly</v>
      </c>
      <c r="G25" s="1" t="str">
        <f>+VLOOKUP(E25,Participants!$A$1:$F$1501,4,FALSE)</f>
        <v>SYL</v>
      </c>
      <c r="H25" s="1" t="str">
        <f>+VLOOKUP(E25,Participants!$A$1:$F$1501,5,FALSE)</f>
        <v>M</v>
      </c>
      <c r="I25" s="1">
        <f>+VLOOKUP(E25,Participants!$A$1:$F$1501,3,FALSE)</f>
        <v>1</v>
      </c>
      <c r="J25" s="1" t="str">
        <f>+VLOOKUP(E25,Participants!$A$1:$G$1501,7,FALSE)</f>
        <v>DEV BOYS</v>
      </c>
      <c r="K25" s="1"/>
      <c r="L25" s="1"/>
    </row>
    <row r="26" spans="1:12" ht="18.75">
      <c r="A26" s="45" t="s">
        <v>144</v>
      </c>
      <c r="B26" s="56">
        <v>3</v>
      </c>
      <c r="C26" s="141">
        <v>10.27</v>
      </c>
      <c r="D26" s="4">
        <v>4</v>
      </c>
      <c r="E26" s="2">
        <v>792</v>
      </c>
      <c r="F26" s="1" t="str">
        <f>+VLOOKUP(E26,Participants!$A$1:$F$1501,2,FALSE)</f>
        <v>Sam Dumblosky</v>
      </c>
      <c r="G26" s="1" t="str">
        <f>+VLOOKUP(E26,Participants!$A$1:$F$1501,4,FALSE)</f>
        <v>SRT</v>
      </c>
      <c r="H26" s="1" t="str">
        <f>+VLOOKUP(E26,Participants!$A$1:$F$1501,5,FALSE)</f>
        <v>M</v>
      </c>
      <c r="I26" s="1">
        <f>+VLOOKUP(E26,Participants!$A$1:$F$1501,3,FALSE)</f>
        <v>1</v>
      </c>
      <c r="J26" s="1" t="str">
        <f>+VLOOKUP(E26,Participants!$A$1:$G$1501,7,FALSE)</f>
        <v>DEV BOYS</v>
      </c>
      <c r="K26" s="1"/>
      <c r="L26" s="1"/>
    </row>
    <row r="27" spans="1:12" ht="18.75">
      <c r="A27" s="45" t="s">
        <v>144</v>
      </c>
      <c r="B27" s="58">
        <v>7</v>
      </c>
      <c r="C27" s="141">
        <v>10.3</v>
      </c>
      <c r="D27" s="4">
        <v>3</v>
      </c>
      <c r="E27" s="2">
        <v>658</v>
      </c>
      <c r="F27" s="1" t="str">
        <f>+VLOOKUP(E27,Participants!$A$1:$F$1501,2,FALSE)</f>
        <v>Cayden Johnson</v>
      </c>
      <c r="G27" s="1" t="str">
        <f>+VLOOKUP(E27,Participants!$A$1:$F$1501,4,FALSE)</f>
        <v>SYL</v>
      </c>
      <c r="H27" s="1" t="str">
        <f>+VLOOKUP(E27,Participants!$A$1:$F$1501,5,FALSE)</f>
        <v>M</v>
      </c>
      <c r="I27" s="1">
        <f>+VLOOKUP(E27,Participants!$A$1:$F$1501,3,FALSE)</f>
        <v>3</v>
      </c>
      <c r="J27" s="1" t="str">
        <f>+VLOOKUP(E27,Participants!$A$1:$G$1501,7,FALSE)</f>
        <v>DEV BOYS</v>
      </c>
      <c r="K27" s="1"/>
      <c r="L27" s="1"/>
    </row>
    <row r="28" spans="1:12" ht="18.75">
      <c r="A28" s="45" t="s">
        <v>144</v>
      </c>
      <c r="B28" s="58">
        <v>8</v>
      </c>
      <c r="C28" s="141">
        <v>10.34</v>
      </c>
      <c r="D28" s="4">
        <v>2</v>
      </c>
      <c r="E28" s="2">
        <v>494</v>
      </c>
      <c r="F28" s="1" t="str">
        <f>+VLOOKUP(E28,Participants!$A$1:$F$1501,2,FALSE)</f>
        <v>Jonathan Freker</v>
      </c>
      <c r="G28" s="1" t="str">
        <f>+VLOOKUP(E28,Participants!$A$1:$F$1501,4,FALSE)</f>
        <v>ANN</v>
      </c>
      <c r="H28" s="1" t="str">
        <f>+VLOOKUP(E28,Participants!$A$1:$F$1501,5,FALSE)</f>
        <v>M</v>
      </c>
      <c r="I28" s="1">
        <f>+VLOOKUP(E28,Participants!$A$1:$F$1501,3,FALSE)</f>
        <v>4</v>
      </c>
      <c r="J28" s="1" t="str">
        <f>+VLOOKUP(E28,Participants!$A$1:$G$1501,7,FALSE)</f>
        <v>DEV BOYS</v>
      </c>
      <c r="K28" s="1"/>
      <c r="L28" s="1"/>
    </row>
    <row r="29" spans="1:12" ht="18.75">
      <c r="A29" s="45" t="s">
        <v>144</v>
      </c>
      <c r="B29" s="56">
        <v>2</v>
      </c>
      <c r="C29" s="141">
        <v>10.37</v>
      </c>
      <c r="D29" s="4">
        <v>4</v>
      </c>
      <c r="E29" s="2">
        <v>795</v>
      </c>
      <c r="F29" s="1" t="str">
        <f>+VLOOKUP(E29,Participants!$A$1:$F$1501,2,FALSE)</f>
        <v>John Haller</v>
      </c>
      <c r="G29" s="1" t="str">
        <f>+VLOOKUP(E29,Participants!$A$1:$F$1501,4,FALSE)</f>
        <v>SRT</v>
      </c>
      <c r="H29" s="1" t="str">
        <f>+VLOOKUP(E29,Participants!$A$1:$F$1501,5,FALSE)</f>
        <v>M</v>
      </c>
      <c r="I29" s="1">
        <f>+VLOOKUP(E29,Participants!$A$1:$F$1501,3,FALSE)</f>
        <v>1</v>
      </c>
      <c r="J29" s="1" t="str">
        <f>+VLOOKUP(E29,Participants!$A$1:$G$1501,7,FALSE)</f>
        <v>DEV BOYS</v>
      </c>
      <c r="K29" s="1"/>
      <c r="L29" s="1"/>
    </row>
    <row r="30" spans="1:12" ht="18.75">
      <c r="A30" s="45" t="s">
        <v>144</v>
      </c>
      <c r="B30" s="58">
        <v>3</v>
      </c>
      <c r="C30" s="141">
        <v>10.38</v>
      </c>
      <c r="D30" s="4">
        <v>3</v>
      </c>
      <c r="E30" s="2">
        <v>797</v>
      </c>
      <c r="F30" s="1" t="str">
        <f>+VLOOKUP(E30,Participants!$A$1:$F$1501,2,FALSE)</f>
        <v>Logan Sevin</v>
      </c>
      <c r="G30" s="1" t="str">
        <f>+VLOOKUP(E30,Participants!$A$1:$F$1501,4,FALSE)</f>
        <v>SRT</v>
      </c>
      <c r="H30" s="1" t="str">
        <f>+VLOOKUP(E30,Participants!$A$1:$F$1501,5,FALSE)</f>
        <v>M</v>
      </c>
      <c r="I30" s="1">
        <f>+VLOOKUP(E30,Participants!$A$1:$F$1501,3,FALSE)</f>
        <v>2</v>
      </c>
      <c r="J30" s="1" t="str">
        <f>+VLOOKUP(E30,Participants!$A$1:$G$1501,7,FALSE)</f>
        <v>DEV BOYS</v>
      </c>
      <c r="K30" s="1"/>
      <c r="L30" s="1"/>
    </row>
    <row r="31" spans="1:12" ht="18.75">
      <c r="A31" s="45" t="s">
        <v>144</v>
      </c>
      <c r="B31" s="56">
        <v>7</v>
      </c>
      <c r="C31" s="141">
        <v>10.38</v>
      </c>
      <c r="D31" s="4">
        <v>5</v>
      </c>
      <c r="E31" s="2">
        <v>657</v>
      </c>
      <c r="F31" s="1" t="str">
        <f>+VLOOKUP(E31,Participants!$A$1:$F$1501,2,FALSE)</f>
        <v>Boston Dorfner</v>
      </c>
      <c r="G31" s="1" t="str">
        <f>+VLOOKUP(E31,Participants!$A$1:$F$1501,4,FALSE)</f>
        <v>SYL</v>
      </c>
      <c r="H31" s="1" t="str">
        <f>+VLOOKUP(E31,Participants!$A$1:$F$1501,5,FALSE)</f>
        <v>M</v>
      </c>
      <c r="I31" s="1">
        <f>+VLOOKUP(E31,Participants!$A$1:$F$1501,3,FALSE)</f>
        <v>3</v>
      </c>
      <c r="J31" s="1" t="str">
        <f>+VLOOKUP(E31,Participants!$A$1:$G$1501,7,FALSE)</f>
        <v>DEV BOYS</v>
      </c>
      <c r="K31" s="1"/>
      <c r="L31" s="1"/>
    </row>
    <row r="32" spans="1:12" ht="18.75">
      <c r="A32" s="45" t="s">
        <v>144</v>
      </c>
      <c r="B32" s="56">
        <v>2</v>
      </c>
      <c r="C32" s="141">
        <v>10.4</v>
      </c>
      <c r="D32" s="4">
        <v>2</v>
      </c>
      <c r="E32" s="2">
        <v>175</v>
      </c>
      <c r="F32" s="1" t="str">
        <f>+VLOOKUP(E32,Participants!$A$1:$F$1501,2,FALSE)</f>
        <v>Michael Amarose</v>
      </c>
      <c r="G32" s="1" t="str">
        <f>+VLOOKUP(E32,Participants!$A$1:$F$1501,4,FALSE)</f>
        <v>STL</v>
      </c>
      <c r="H32" s="1" t="str">
        <f>+VLOOKUP(E32,Participants!$A$1:$F$1501,5,FALSE)</f>
        <v>M</v>
      </c>
      <c r="I32" s="1">
        <f>+VLOOKUP(E32,Participants!$A$1:$F$1501,3,FALSE)</f>
        <v>2</v>
      </c>
      <c r="J32" s="1" t="str">
        <f>+VLOOKUP(E32,Participants!$A$1:$G$1501,7,FALSE)</f>
        <v>DEV BOYS</v>
      </c>
      <c r="K32" s="1"/>
      <c r="L32" s="1"/>
    </row>
    <row r="33" spans="1:12" ht="18.75">
      <c r="A33" s="45" t="s">
        <v>144</v>
      </c>
      <c r="B33" s="56">
        <v>1</v>
      </c>
      <c r="C33" s="141">
        <v>10.44</v>
      </c>
      <c r="D33" s="4">
        <v>4</v>
      </c>
      <c r="E33" s="2">
        <v>791</v>
      </c>
      <c r="F33" s="1" t="str">
        <f>+VLOOKUP(E33,Participants!$A$1:$F$1501,2,FALSE)</f>
        <v xml:space="preserve">Evan Tulenko </v>
      </c>
      <c r="G33" s="1" t="str">
        <f>+VLOOKUP(E33,Participants!$A$1:$F$1501,4,FALSE)</f>
        <v>SRT</v>
      </c>
      <c r="H33" s="1" t="str">
        <f>+VLOOKUP(E33,Participants!$A$1:$F$1501,5,FALSE)</f>
        <v>M</v>
      </c>
      <c r="I33" s="1">
        <f>+VLOOKUP(E33,Participants!$A$1:$F$1501,3,FALSE)</f>
        <v>1</v>
      </c>
      <c r="J33" s="1" t="str">
        <f>+VLOOKUP(E33,Participants!$A$1:$G$1501,7,FALSE)</f>
        <v>DEV BOYS</v>
      </c>
      <c r="K33" s="1"/>
      <c r="L33" s="1"/>
    </row>
    <row r="34" spans="1:12" ht="18.75">
      <c r="A34" s="45" t="s">
        <v>144</v>
      </c>
      <c r="B34" s="56">
        <v>3</v>
      </c>
      <c r="C34" s="141">
        <v>10.45</v>
      </c>
      <c r="D34" s="4">
        <v>1</v>
      </c>
      <c r="E34" s="2">
        <v>652</v>
      </c>
      <c r="F34" s="1" t="str">
        <f>+VLOOKUP(E34,Participants!$A$1:$F$1501,2,FALSE)</f>
        <v>Max Lorentz</v>
      </c>
      <c r="G34" s="1" t="str">
        <f>+VLOOKUP(E34,Participants!$A$1:$F$1501,4,FALSE)</f>
        <v>SYL</v>
      </c>
      <c r="H34" s="1" t="str">
        <f>+VLOOKUP(E34,Participants!$A$1:$F$1501,5,FALSE)</f>
        <v>M</v>
      </c>
      <c r="I34" s="1">
        <f>+VLOOKUP(E34,Participants!$A$1:$F$1501,3,FALSE)</f>
        <v>1</v>
      </c>
      <c r="J34" s="1" t="str">
        <f>+VLOOKUP(E34,Participants!$A$1:$G$1501,7,FALSE)</f>
        <v>DEV BOYS</v>
      </c>
      <c r="K34" s="1"/>
      <c r="L34" s="1"/>
    </row>
    <row r="35" spans="1:12" ht="18.75">
      <c r="A35" s="45" t="s">
        <v>144</v>
      </c>
      <c r="B35" s="56">
        <v>1</v>
      </c>
      <c r="C35" s="141">
        <v>10.56</v>
      </c>
      <c r="D35" s="4">
        <v>2</v>
      </c>
      <c r="E35" s="2">
        <v>490</v>
      </c>
      <c r="F35" s="1" t="str">
        <f>+VLOOKUP(E35,Participants!$A$1:$F$1501,2,FALSE)</f>
        <v>Owen Malacki</v>
      </c>
      <c r="G35" s="1" t="str">
        <f>+VLOOKUP(E35,Participants!$A$1:$F$1501,4,FALSE)</f>
        <v>ANN</v>
      </c>
      <c r="H35" s="1" t="str">
        <f>+VLOOKUP(E35,Participants!$A$1:$F$1501,5,FALSE)</f>
        <v>M</v>
      </c>
      <c r="I35" s="1">
        <f>+VLOOKUP(E35,Participants!$A$1:$F$1501,3,FALSE)</f>
        <v>2</v>
      </c>
      <c r="J35" s="1" t="str">
        <f>+VLOOKUP(E35,Participants!$A$1:$G$1501,7,FALSE)</f>
        <v>DEV BOYS</v>
      </c>
      <c r="K35" s="1"/>
      <c r="L35" s="1"/>
    </row>
    <row r="36" spans="1:12" ht="18.75">
      <c r="A36" s="45" t="s">
        <v>144</v>
      </c>
      <c r="B36" s="58">
        <v>7</v>
      </c>
      <c r="C36" s="141">
        <v>10.56</v>
      </c>
      <c r="D36" s="4">
        <v>2</v>
      </c>
      <c r="E36" s="2">
        <v>492</v>
      </c>
      <c r="F36" s="1" t="str">
        <f>+VLOOKUP(E36,Participants!$A$1:$F$1501,2,FALSE)</f>
        <v>Caleb Betlow</v>
      </c>
      <c r="G36" s="1" t="str">
        <f>+VLOOKUP(E36,Participants!$A$1:$F$1501,4,FALSE)</f>
        <v>ANN</v>
      </c>
      <c r="H36" s="1" t="str">
        <f>+VLOOKUP(E36,Participants!$A$1:$F$1501,5,FALSE)</f>
        <v>M</v>
      </c>
      <c r="I36" s="1">
        <f>+VLOOKUP(E36,Participants!$A$1:$F$1501,3,FALSE)</f>
        <v>3</v>
      </c>
      <c r="J36" s="1" t="str">
        <f>+VLOOKUP(E36,Participants!$A$1:$G$1501,7,FALSE)</f>
        <v>DEV BOYS</v>
      </c>
      <c r="K36" s="1"/>
      <c r="L36" s="1"/>
    </row>
    <row r="37" spans="1:12" ht="18.75">
      <c r="A37" s="45" t="s">
        <v>144</v>
      </c>
      <c r="B37" s="58">
        <v>8</v>
      </c>
      <c r="C37" s="141">
        <v>10.56</v>
      </c>
      <c r="D37" s="4">
        <v>1</v>
      </c>
      <c r="E37" s="2">
        <v>186</v>
      </c>
      <c r="F37" s="1" t="str">
        <f>+VLOOKUP(E37,Participants!$A$1:$F$1501,2,FALSE)</f>
        <v>Andrew Klein</v>
      </c>
      <c r="G37" s="1" t="str">
        <f>+VLOOKUP(E37,Participants!$A$1:$F$1501,4,FALSE)</f>
        <v>STL</v>
      </c>
      <c r="H37" s="1" t="str">
        <f>+VLOOKUP(E37,Participants!$A$1:$F$1501,5,FALSE)</f>
        <v>M</v>
      </c>
      <c r="I37" s="1">
        <f>+VLOOKUP(E37,Participants!$A$1:$F$1501,3,FALSE)</f>
        <v>4</v>
      </c>
      <c r="J37" s="1" t="str">
        <f>+VLOOKUP(E37,Participants!$A$1:$G$1501,7,FALSE)</f>
        <v>DEV BOYS</v>
      </c>
      <c r="K37" s="1"/>
      <c r="L37" s="1"/>
    </row>
    <row r="38" spans="1:12" ht="18.75">
      <c r="A38" s="45" t="s">
        <v>144</v>
      </c>
      <c r="B38" s="56">
        <v>2</v>
      </c>
      <c r="C38" s="141">
        <v>10.83</v>
      </c>
      <c r="D38" s="4">
        <v>1</v>
      </c>
      <c r="E38" s="2">
        <v>170</v>
      </c>
      <c r="F38" s="1" t="str">
        <f>+VLOOKUP(E38,Participants!$A$1:$F$1501,2,FALSE)</f>
        <v>Calvin Pinar</v>
      </c>
      <c r="G38" s="1" t="str">
        <f>+VLOOKUP(E38,Participants!$A$1:$F$1501,4,FALSE)</f>
        <v>STL</v>
      </c>
      <c r="H38" s="1" t="str">
        <f>+VLOOKUP(E38,Participants!$A$1:$F$1501,5,FALSE)</f>
        <v>M</v>
      </c>
      <c r="I38" s="1">
        <f>+VLOOKUP(E38,Participants!$A$1:$F$1501,3,FALSE)</f>
        <v>1</v>
      </c>
      <c r="J38" s="1" t="str">
        <f>+VLOOKUP(E38,Participants!$A$1:$G$1501,7,FALSE)</f>
        <v>DEV BOYS</v>
      </c>
      <c r="K38" s="1"/>
      <c r="L38" s="1"/>
    </row>
    <row r="39" spans="1:12" ht="18.75">
      <c r="A39" s="45" t="s">
        <v>144</v>
      </c>
      <c r="B39" s="56">
        <v>1</v>
      </c>
      <c r="C39" s="141">
        <v>10.86</v>
      </c>
      <c r="D39" s="4">
        <v>3</v>
      </c>
      <c r="E39" s="2">
        <v>140</v>
      </c>
      <c r="F39" s="1" t="str">
        <f>+VLOOKUP(E39,Participants!$A$1:$F$1501,2,FALSE)</f>
        <v>Connor Creely</v>
      </c>
      <c r="G39" s="1" t="str">
        <f>+VLOOKUP(E39,Participants!$A$1:$F$1501,4,FALSE)</f>
        <v>STL</v>
      </c>
      <c r="H39" s="1" t="str">
        <f>+VLOOKUP(E39,Participants!$A$1:$F$1501,5,FALSE)</f>
        <v>M</v>
      </c>
      <c r="I39" s="1">
        <f>+VLOOKUP(E39,Participants!$A$1:$F$1501,3,FALSE)</f>
        <v>0</v>
      </c>
      <c r="J39" s="1" t="str">
        <f>+VLOOKUP(E39,Participants!$A$1:$G$1501,7,FALSE)</f>
        <v>DEV BOYS</v>
      </c>
      <c r="K39" s="1"/>
      <c r="L39" s="1"/>
    </row>
    <row r="40" spans="1:12" ht="18.75">
      <c r="A40" s="45" t="s">
        <v>144</v>
      </c>
      <c r="B40" s="58">
        <v>5</v>
      </c>
      <c r="C40" s="141">
        <v>10.94</v>
      </c>
      <c r="D40" s="4">
        <v>2</v>
      </c>
      <c r="E40" s="2">
        <v>491</v>
      </c>
      <c r="F40" s="1" t="str">
        <f>+VLOOKUP(E40,Participants!$A$1:$F$1501,2,FALSE)</f>
        <v>Samuel Anania</v>
      </c>
      <c r="G40" s="1" t="str">
        <f>+VLOOKUP(E40,Participants!$A$1:$F$1501,4,FALSE)</f>
        <v>ANN</v>
      </c>
      <c r="H40" s="1" t="str">
        <f>+VLOOKUP(E40,Participants!$A$1:$F$1501,5,FALSE)</f>
        <v>M</v>
      </c>
      <c r="I40" s="1">
        <f>+VLOOKUP(E40,Participants!$A$1:$F$1501,3,FALSE)</f>
        <v>2</v>
      </c>
      <c r="J40" s="1" t="str">
        <f>+VLOOKUP(E40,Participants!$A$1:$G$1501,7,FALSE)</f>
        <v>DEV BOYS</v>
      </c>
      <c r="K40" s="1"/>
      <c r="L40" s="1"/>
    </row>
    <row r="41" spans="1:12" ht="18.75">
      <c r="A41" s="45" t="s">
        <v>144</v>
      </c>
      <c r="B41" s="56">
        <v>2</v>
      </c>
      <c r="C41" s="141">
        <v>11.26</v>
      </c>
      <c r="D41" s="4">
        <v>3</v>
      </c>
      <c r="E41" s="2">
        <v>178</v>
      </c>
      <c r="F41" s="1" t="str">
        <f>+VLOOKUP(E41,Participants!$A$1:$F$1501,2,FALSE)</f>
        <v>Justin Mattes</v>
      </c>
      <c r="G41" s="1" t="str">
        <f>+VLOOKUP(E41,Participants!$A$1:$F$1501,4,FALSE)</f>
        <v>STL</v>
      </c>
      <c r="H41" s="1" t="str">
        <f>+VLOOKUP(E41,Participants!$A$1:$F$1501,5,FALSE)</f>
        <v>M</v>
      </c>
      <c r="I41" s="1">
        <f>+VLOOKUP(E41,Participants!$A$1:$F$1501,3,FALSE)</f>
        <v>3</v>
      </c>
      <c r="J41" s="1" t="str">
        <f>+VLOOKUP(E41,Participants!$A$1:$G$1501,7,FALSE)</f>
        <v>DEV BOYS</v>
      </c>
      <c r="K41" s="1"/>
      <c r="L41" s="1"/>
    </row>
    <row r="42" spans="1:12" ht="18.75">
      <c r="A42" s="45" t="s">
        <v>144</v>
      </c>
      <c r="B42" s="56">
        <v>1</v>
      </c>
      <c r="C42" s="141">
        <v>11.39</v>
      </c>
      <c r="D42" s="4">
        <v>5</v>
      </c>
      <c r="E42" s="2">
        <v>171</v>
      </c>
      <c r="F42" s="1" t="str">
        <f>+VLOOKUP(E42,Participants!$A$1:$F$1501,2,FALSE)</f>
        <v>Elijah Eckenrode</v>
      </c>
      <c r="G42" s="1" t="str">
        <f>+VLOOKUP(E42,Participants!$A$1:$F$1501,4,FALSE)</f>
        <v>STL</v>
      </c>
      <c r="H42" s="1" t="str">
        <f>+VLOOKUP(E42,Participants!$A$1:$F$1501,5,FALSE)</f>
        <v>M</v>
      </c>
      <c r="I42" s="1">
        <f>+VLOOKUP(E42,Participants!$A$1:$F$1501,3,FALSE)</f>
        <v>1</v>
      </c>
      <c r="J42" s="1" t="str">
        <f>+VLOOKUP(E42,Participants!$A$1:$G$1501,7,FALSE)</f>
        <v>DEV BOYS</v>
      </c>
      <c r="K42" s="1"/>
      <c r="L42" s="1"/>
    </row>
    <row r="43" spans="1:12" ht="18.75">
      <c r="A43" s="45" t="s">
        <v>144</v>
      </c>
      <c r="B43" s="56">
        <v>4</v>
      </c>
      <c r="C43" s="141">
        <v>11.48</v>
      </c>
      <c r="D43" s="4">
        <v>1</v>
      </c>
      <c r="E43" s="2">
        <v>176</v>
      </c>
      <c r="F43" s="1" t="str">
        <f>+VLOOKUP(E43,Participants!$A$1:$F$1501,2,FALSE)</f>
        <v>Caden Reese</v>
      </c>
      <c r="G43" s="1" t="str">
        <f>+VLOOKUP(E43,Participants!$A$1:$F$1501,4,FALSE)</f>
        <v>STL</v>
      </c>
      <c r="H43" s="1" t="str">
        <f>+VLOOKUP(E43,Participants!$A$1:$F$1501,5,FALSE)</f>
        <v>M</v>
      </c>
      <c r="I43" s="1">
        <f>+VLOOKUP(E43,Participants!$A$1:$F$1501,3,FALSE)</f>
        <v>3</v>
      </c>
      <c r="J43" s="1" t="str">
        <f>+VLOOKUP(E43,Participants!$A$1:$G$1501,7,FALSE)</f>
        <v>DEV BOYS</v>
      </c>
      <c r="K43" s="1"/>
      <c r="L43" s="1"/>
    </row>
    <row r="44" spans="1:12" ht="18.75">
      <c r="A44" s="45" t="s">
        <v>144</v>
      </c>
      <c r="B44" s="56">
        <v>2</v>
      </c>
      <c r="C44" s="141">
        <v>11.81</v>
      </c>
      <c r="D44" s="4">
        <v>5</v>
      </c>
      <c r="E44" s="2">
        <v>651</v>
      </c>
      <c r="F44" s="1" t="str">
        <f>+VLOOKUP(E44,Participants!$A$1:$F$1501,2,FALSE)</f>
        <v>Max Brennan</v>
      </c>
      <c r="G44" s="1" t="str">
        <f>+VLOOKUP(E44,Participants!$A$1:$F$1501,4,FALSE)</f>
        <v>SYL</v>
      </c>
      <c r="H44" s="1" t="str">
        <f>+VLOOKUP(E44,Participants!$A$1:$F$1501,5,FALSE)</f>
        <v>M</v>
      </c>
      <c r="I44" s="1">
        <f>+VLOOKUP(E44,Participants!$A$1:$F$1501,3,FALSE)</f>
        <v>1</v>
      </c>
      <c r="J44" s="1" t="str">
        <f>+VLOOKUP(E44,Participants!$A$1:$G$1501,7,FALSE)</f>
        <v>DEV BOYS</v>
      </c>
      <c r="K44" s="1"/>
      <c r="L44" s="1"/>
    </row>
    <row r="45" spans="1:12" ht="18.75">
      <c r="A45" s="45" t="s">
        <v>144</v>
      </c>
      <c r="B45" s="56">
        <v>1</v>
      </c>
      <c r="C45" s="141">
        <v>11.89</v>
      </c>
      <c r="D45" s="4">
        <v>1</v>
      </c>
      <c r="E45" s="2">
        <v>406</v>
      </c>
      <c r="F45" s="1" t="str">
        <f>+VLOOKUP(E45,Participants!$A$1:$F$1501,2,FALSE)</f>
        <v>Wilder Sargent</v>
      </c>
      <c r="G45" s="1" t="str">
        <f>+VLOOKUP(E45,Participants!$A$1:$F$1501,4,FALSE)</f>
        <v>PHL</v>
      </c>
      <c r="H45" s="1" t="str">
        <f>+VLOOKUP(E45,Participants!$A$1:$F$1501,5,FALSE)</f>
        <v>M</v>
      </c>
      <c r="I45" s="1">
        <f>+VLOOKUP(E45,Participants!$A$1:$F$1501,3,FALSE)</f>
        <v>0</v>
      </c>
      <c r="J45" s="1" t="str">
        <f>+VLOOKUP(E45,Participants!$A$1:$G$1501,7,FALSE)</f>
        <v>DEV BOYS</v>
      </c>
      <c r="K45" s="1"/>
      <c r="L45" s="1"/>
    </row>
    <row r="46" spans="1:12" ht="18.75">
      <c r="A46" s="45" t="s">
        <v>144</v>
      </c>
      <c r="B46" s="56">
        <v>2</v>
      </c>
      <c r="C46" s="141">
        <v>12.06</v>
      </c>
      <c r="D46" s="4">
        <v>6</v>
      </c>
      <c r="E46" s="2">
        <v>793</v>
      </c>
      <c r="F46" s="1" t="str">
        <f>+VLOOKUP(E46,Participants!$A$1:$F$1501,2,FALSE)</f>
        <v>Charlton Wright</v>
      </c>
      <c r="G46" s="1" t="str">
        <f>+VLOOKUP(E46,Participants!$A$1:$F$1501,4,FALSE)</f>
        <v>SRT</v>
      </c>
      <c r="H46" s="1" t="str">
        <f>+VLOOKUP(E46,Participants!$A$1:$F$1501,5,FALSE)</f>
        <v>M</v>
      </c>
      <c r="I46" s="1">
        <f>+VLOOKUP(E46,Participants!$A$1:$F$1501,3,FALSE)</f>
        <v>2</v>
      </c>
      <c r="J46" s="1" t="str">
        <f>+VLOOKUP(E46,Participants!$A$1:$G$1501,7,FALSE)</f>
        <v>DEV BOYS</v>
      </c>
      <c r="K46" s="1"/>
      <c r="L46" s="1"/>
    </row>
    <row r="47" spans="1:12" ht="18.75">
      <c r="A47" s="45" t="s">
        <v>144</v>
      </c>
      <c r="B47" s="56">
        <v>2</v>
      </c>
      <c r="C47" s="141">
        <v>8.18</v>
      </c>
      <c r="D47" s="4">
        <v>4</v>
      </c>
      <c r="E47" s="2">
        <v>780</v>
      </c>
      <c r="F47" s="1" t="str">
        <f>+VLOOKUP(E47,Participants!$A$1:$F$1501,2,FALSE)</f>
        <v>Kennedy Williams</v>
      </c>
      <c r="G47" s="1" t="str">
        <f>+VLOOKUP(E47,Participants!$A$1:$F$1501,4,FALSE)</f>
        <v>SRT</v>
      </c>
      <c r="H47" s="1" t="str">
        <f>+VLOOKUP(E47,Participants!$A$1:$F$1501,5,FALSE)</f>
        <v>F</v>
      </c>
      <c r="I47" s="1">
        <f>+VLOOKUP(E47,Participants!$A$1:$F$1501,3,FALSE)</f>
        <v>1</v>
      </c>
      <c r="J47" s="1" t="str">
        <f>+VLOOKUP(E47,Participants!$A$1:$G$1501,7,FALSE)</f>
        <v>DEV GIRLS</v>
      </c>
      <c r="K47" s="1">
        <v>1</v>
      </c>
      <c r="L47" s="1">
        <v>10</v>
      </c>
    </row>
    <row r="48" spans="1:12" ht="18.75">
      <c r="A48" s="45" t="s">
        <v>144</v>
      </c>
      <c r="B48" s="58">
        <v>9</v>
      </c>
      <c r="C48" s="141">
        <v>8.24</v>
      </c>
      <c r="D48" s="4">
        <v>5</v>
      </c>
      <c r="E48" s="2">
        <v>109</v>
      </c>
      <c r="F48" s="1" t="str">
        <f>+VLOOKUP(E48,Participants!$A$1:$F$1501,2,FALSE)</f>
        <v>Kamari Behrens</v>
      </c>
      <c r="G48" s="1" t="str">
        <f>+VLOOKUP(E48,Participants!$A$1:$F$1501,4,FALSE)</f>
        <v>JFK</v>
      </c>
      <c r="H48" s="1" t="str">
        <f>+VLOOKUP(E48,Participants!$A$1:$F$1501,5,FALSE)</f>
        <v>F</v>
      </c>
      <c r="I48" s="1">
        <f>+VLOOKUP(E48,Participants!$A$1:$F$1501,3,FALSE)</f>
        <v>4</v>
      </c>
      <c r="J48" s="1" t="str">
        <f>+VLOOKUP(E48,Participants!$A$1:$G$1501,7,FALSE)</f>
        <v>DEV GIRLS</v>
      </c>
      <c r="K48" s="1">
        <v>2</v>
      </c>
      <c r="L48" s="1">
        <v>8</v>
      </c>
    </row>
    <row r="49" spans="1:12" ht="18.75">
      <c r="A49" s="45" t="s">
        <v>144</v>
      </c>
      <c r="B49" s="56">
        <v>2</v>
      </c>
      <c r="C49" s="141">
        <v>8.27</v>
      </c>
      <c r="D49" s="4">
        <v>3</v>
      </c>
      <c r="E49" s="2">
        <v>387</v>
      </c>
      <c r="F49" s="1" t="str">
        <f>+VLOOKUP(E49,Participants!$A$1:$F$1501,2,FALSE)</f>
        <v>Mia Mazza</v>
      </c>
      <c r="G49" s="1" t="str">
        <f>+VLOOKUP(E49,Participants!$A$1:$F$1501,4,FALSE)</f>
        <v>PHL</v>
      </c>
      <c r="H49" s="1" t="str">
        <f>+VLOOKUP(E49,Participants!$A$1:$F$1501,5,FALSE)</f>
        <v>F</v>
      </c>
      <c r="I49" s="1">
        <f>+VLOOKUP(E49,Participants!$A$1:$F$1501,3,FALSE)</f>
        <v>2</v>
      </c>
      <c r="J49" s="1" t="str">
        <f>+VLOOKUP(E49,Participants!$A$1:$G$1501,7,FALSE)</f>
        <v>DEV GIRLS</v>
      </c>
      <c r="K49" s="1">
        <v>3</v>
      </c>
      <c r="L49" s="1">
        <v>6</v>
      </c>
    </row>
    <row r="50" spans="1:12" ht="18.75">
      <c r="A50" s="45" t="s">
        <v>144</v>
      </c>
      <c r="B50" s="58">
        <v>8</v>
      </c>
      <c r="C50" s="141">
        <v>8.93</v>
      </c>
      <c r="D50" s="4">
        <v>1</v>
      </c>
      <c r="E50" s="2">
        <v>161</v>
      </c>
      <c r="F50" s="1" t="str">
        <f>+VLOOKUP(E50,Participants!$A$1:$F$1501,2,FALSE)</f>
        <v>Sophia Samson</v>
      </c>
      <c r="G50" s="1" t="str">
        <f>+VLOOKUP(E50,Participants!$A$1:$F$1501,4,FALSE)</f>
        <v>STL</v>
      </c>
      <c r="H50" s="1" t="str">
        <f>+VLOOKUP(E50,Participants!$A$1:$F$1501,5,FALSE)</f>
        <v>F</v>
      </c>
      <c r="I50" s="1">
        <f>+VLOOKUP(E50,Participants!$A$1:$F$1501,3,FALSE)</f>
        <v>3</v>
      </c>
      <c r="J50" s="1" t="str">
        <f>+VLOOKUP(E50,Participants!$A$1:$G$1501,7,FALSE)</f>
        <v>DEV GIRLS</v>
      </c>
      <c r="K50" s="1">
        <v>4</v>
      </c>
      <c r="L50" s="1">
        <v>5</v>
      </c>
    </row>
    <row r="51" spans="1:12" ht="18.75">
      <c r="A51" s="45" t="s">
        <v>144</v>
      </c>
      <c r="B51" s="56">
        <v>2</v>
      </c>
      <c r="C51" s="141">
        <v>8.9499999999999993</v>
      </c>
      <c r="D51" s="4">
        <v>1</v>
      </c>
      <c r="E51" s="2">
        <v>156</v>
      </c>
      <c r="F51" s="1" t="str">
        <f>+VLOOKUP(E51,Participants!$A$1:$F$1501,2,FALSE)</f>
        <v>Lois Pinar</v>
      </c>
      <c r="G51" s="1" t="str">
        <f>+VLOOKUP(E51,Participants!$A$1:$F$1501,4,FALSE)</f>
        <v>STL</v>
      </c>
      <c r="H51" s="1" t="str">
        <f>+VLOOKUP(E51,Participants!$A$1:$F$1501,5,FALSE)</f>
        <v>F</v>
      </c>
      <c r="I51" s="1">
        <f>+VLOOKUP(E51,Participants!$A$1:$F$1501,3,FALSE)</f>
        <v>3</v>
      </c>
      <c r="J51" s="1" t="str">
        <f>+VLOOKUP(E51,Participants!$A$1:$G$1501,7,FALSE)</f>
        <v>DEV GIRLS</v>
      </c>
      <c r="K51" s="1">
        <v>5</v>
      </c>
      <c r="L51" s="1">
        <v>4</v>
      </c>
    </row>
    <row r="52" spans="1:12" ht="18.75">
      <c r="A52" s="45" t="s">
        <v>144</v>
      </c>
      <c r="B52" s="58">
        <v>9</v>
      </c>
      <c r="C52" s="141">
        <v>8.99</v>
      </c>
      <c r="D52" s="4">
        <v>4</v>
      </c>
      <c r="E52" s="2">
        <v>485</v>
      </c>
      <c r="F52" s="1" t="str">
        <f>+VLOOKUP(E52,Participants!$A$1:$F$1501,2,FALSE)</f>
        <v>Samantha Barker</v>
      </c>
      <c r="G52" s="1" t="str">
        <f>+VLOOKUP(E52,Participants!$A$1:$F$1501,4,FALSE)</f>
        <v>ANN</v>
      </c>
      <c r="H52" s="1" t="str">
        <f>+VLOOKUP(E52,Participants!$A$1:$F$1501,5,FALSE)</f>
        <v>F</v>
      </c>
      <c r="I52" s="1">
        <f>+VLOOKUP(E52,Participants!$A$1:$F$1501,3,FALSE)</f>
        <v>3</v>
      </c>
      <c r="J52" s="1" t="str">
        <f>+VLOOKUP(E52,Participants!$A$1:$G$1501,7,FALSE)</f>
        <v>DEV GIRLS</v>
      </c>
      <c r="K52" s="1">
        <v>6</v>
      </c>
      <c r="L52" s="1">
        <v>3</v>
      </c>
    </row>
    <row r="53" spans="1:12" ht="18.75">
      <c r="A53" s="45" t="s">
        <v>144</v>
      </c>
      <c r="B53" s="58">
        <v>8</v>
      </c>
      <c r="C53" s="141">
        <v>9.02</v>
      </c>
      <c r="D53" s="4">
        <v>6</v>
      </c>
      <c r="E53" s="2">
        <v>110</v>
      </c>
      <c r="F53" s="1" t="str">
        <f>+VLOOKUP(E53,Participants!$A$1:$F$1501,2,FALSE)</f>
        <v>Kiera Roddy</v>
      </c>
      <c r="G53" s="1" t="str">
        <f>+VLOOKUP(E53,Participants!$A$1:$F$1501,4,FALSE)</f>
        <v>JFK</v>
      </c>
      <c r="H53" s="1" t="str">
        <f>+VLOOKUP(E53,Participants!$A$1:$F$1501,5,FALSE)</f>
        <v>F</v>
      </c>
      <c r="I53" s="1">
        <f>+VLOOKUP(E53,Participants!$A$1:$F$1501,3,FALSE)</f>
        <v>4</v>
      </c>
      <c r="J53" s="1" t="str">
        <f>+VLOOKUP(E53,Participants!$A$1:$G$1501,7,FALSE)</f>
        <v>DEV GIRLS</v>
      </c>
      <c r="K53" s="1">
        <v>7</v>
      </c>
      <c r="L53" s="1">
        <v>2</v>
      </c>
    </row>
    <row r="54" spans="1:12" ht="18.75">
      <c r="A54" s="45" t="s">
        <v>144</v>
      </c>
      <c r="B54" s="58">
        <v>6</v>
      </c>
      <c r="C54" s="141">
        <v>9.1199999999999992</v>
      </c>
      <c r="D54" s="4">
        <v>4</v>
      </c>
      <c r="E54" s="2">
        <v>105</v>
      </c>
      <c r="F54" s="1" t="str">
        <f>+VLOOKUP(E54,Participants!$A$1:$F$1501,2,FALSE)</f>
        <v>Morgan Ondrejko</v>
      </c>
      <c r="G54" s="1" t="str">
        <f>+VLOOKUP(E54,Participants!$A$1:$F$1501,4,FALSE)</f>
        <v>JFK</v>
      </c>
      <c r="H54" s="1" t="str">
        <f>+VLOOKUP(E54,Participants!$A$1:$F$1501,5,FALSE)</f>
        <v>F</v>
      </c>
      <c r="I54" s="1">
        <f>+VLOOKUP(E54,Participants!$A$1:$F$1501,3,FALSE)</f>
        <v>3</v>
      </c>
      <c r="J54" s="1" t="str">
        <f>+VLOOKUP(E54,Participants!$A$1:$G$1501,7,FALSE)</f>
        <v>DEV GIRLS</v>
      </c>
      <c r="K54" s="1">
        <v>8</v>
      </c>
      <c r="L54" s="1">
        <v>1</v>
      </c>
    </row>
    <row r="55" spans="1:12" ht="18.75">
      <c r="A55" s="45" t="s">
        <v>144</v>
      </c>
      <c r="B55" s="58">
        <v>6</v>
      </c>
      <c r="C55" s="141">
        <v>9.15</v>
      </c>
      <c r="D55" s="4">
        <v>5</v>
      </c>
      <c r="E55" s="2">
        <v>646</v>
      </c>
      <c r="F55" s="1" t="str">
        <f>+VLOOKUP(E55,Participants!$A$1:$F$1501,2,FALSE)</f>
        <v>Sara Ridilla</v>
      </c>
      <c r="G55" s="1" t="str">
        <f>+VLOOKUP(E55,Participants!$A$1:$F$1501,4,FALSE)</f>
        <v>SYL</v>
      </c>
      <c r="H55" s="1" t="str">
        <f>+VLOOKUP(E55,Participants!$A$1:$F$1501,5,FALSE)</f>
        <v>F</v>
      </c>
      <c r="I55" s="1">
        <f>+VLOOKUP(E55,Participants!$A$1:$F$1501,3,FALSE)</f>
        <v>2</v>
      </c>
      <c r="J55" s="1" t="str">
        <f>+VLOOKUP(E55,Participants!$A$1:$G$1501,7,FALSE)</f>
        <v>DEV GIRLS</v>
      </c>
      <c r="K55" s="1"/>
      <c r="L55" s="1"/>
    </row>
    <row r="56" spans="1:12" ht="18.75">
      <c r="A56" s="45" t="s">
        <v>144</v>
      </c>
      <c r="B56" s="58">
        <v>9</v>
      </c>
      <c r="C56" s="141">
        <v>9.18</v>
      </c>
      <c r="D56" s="4">
        <v>1</v>
      </c>
      <c r="E56" s="2">
        <v>158</v>
      </c>
      <c r="F56" s="1" t="str">
        <f>+VLOOKUP(E56,Participants!$A$1:$F$1501,2,FALSE)</f>
        <v>Mikayla Eckenrode</v>
      </c>
      <c r="G56" s="1" t="str">
        <f>+VLOOKUP(E56,Participants!$A$1:$F$1501,4,FALSE)</f>
        <v>STL</v>
      </c>
      <c r="H56" s="1" t="str">
        <f>+VLOOKUP(E56,Participants!$A$1:$F$1501,5,FALSE)</f>
        <v>F</v>
      </c>
      <c r="I56" s="1">
        <f>+VLOOKUP(E56,Participants!$A$1:$F$1501,3,FALSE)</f>
        <v>3</v>
      </c>
      <c r="J56" s="1" t="str">
        <f>+VLOOKUP(E56,Participants!$A$1:$G$1501,7,FALSE)</f>
        <v>DEV GIRLS</v>
      </c>
      <c r="K56" s="1"/>
      <c r="L56" s="1"/>
    </row>
    <row r="57" spans="1:12" ht="18.75">
      <c r="A57" s="45" t="s">
        <v>144</v>
      </c>
      <c r="B57" s="58">
        <v>8</v>
      </c>
      <c r="C57" s="141">
        <v>9.2100000000000009</v>
      </c>
      <c r="D57" s="4">
        <v>4</v>
      </c>
      <c r="E57" s="2">
        <v>984</v>
      </c>
      <c r="F57" s="1" t="str">
        <f>+VLOOKUP(E57,Participants!$A$1:$F$1501,2,FALSE)</f>
        <v>Santelli Lizzy</v>
      </c>
      <c r="G57" s="1" t="str">
        <f>+VLOOKUP(E57,Participants!$A$1:$F$1501,4,FALSE)</f>
        <v>GAB</v>
      </c>
      <c r="H57" s="1" t="str">
        <f>+VLOOKUP(E57,Participants!$A$1:$F$1501,5,FALSE)</f>
        <v>F</v>
      </c>
      <c r="I57" s="1">
        <f>+VLOOKUP(E57,Participants!$A$1:$F$1501,3,FALSE)</f>
        <v>4</v>
      </c>
      <c r="J57" s="1" t="str">
        <f>+VLOOKUP(E57,Participants!$A$1:$G$1501,7,FALSE)</f>
        <v>DEV GIRLS</v>
      </c>
      <c r="K57" s="1"/>
      <c r="L57" s="1"/>
    </row>
    <row r="58" spans="1:12" ht="18.75">
      <c r="A58" s="45" t="s">
        <v>144</v>
      </c>
      <c r="B58" s="56">
        <v>5</v>
      </c>
      <c r="C58" s="141">
        <v>9.2799999999999994</v>
      </c>
      <c r="D58" s="4">
        <v>6</v>
      </c>
      <c r="E58" s="2">
        <v>107</v>
      </c>
      <c r="F58" s="1" t="str">
        <f>+VLOOKUP(E58,Participants!$A$1:$F$1501,2,FALSE)</f>
        <v>Brynn Tomey</v>
      </c>
      <c r="G58" s="1" t="str">
        <f>+VLOOKUP(E58,Participants!$A$1:$F$1501,4,FALSE)</f>
        <v>JFK</v>
      </c>
      <c r="H58" s="1" t="str">
        <f>+VLOOKUP(E58,Participants!$A$1:$F$1501,5,FALSE)</f>
        <v>F</v>
      </c>
      <c r="I58" s="1">
        <f>+VLOOKUP(E58,Participants!$A$1:$F$1501,3,FALSE)</f>
        <v>4</v>
      </c>
      <c r="J58" s="1" t="str">
        <f>+VLOOKUP(E58,Participants!$A$1:$G$1501,7,FALSE)</f>
        <v>DEV GIRLS</v>
      </c>
      <c r="K58" s="1"/>
      <c r="L58" s="1"/>
    </row>
    <row r="59" spans="1:12" ht="18.75">
      <c r="A59" s="45" t="s">
        <v>144</v>
      </c>
      <c r="B59" s="58">
        <v>7</v>
      </c>
      <c r="C59" s="141">
        <v>9.2799999999999994</v>
      </c>
      <c r="D59" s="4">
        <v>4</v>
      </c>
      <c r="E59" s="2">
        <v>783</v>
      </c>
      <c r="F59" s="1" t="str">
        <f>+VLOOKUP(E59,Participants!$A$1:$F$1501,2,FALSE)</f>
        <v>Kaelyn Kelley</v>
      </c>
      <c r="G59" s="1" t="str">
        <f>+VLOOKUP(E59,Participants!$A$1:$F$1501,4,FALSE)</f>
        <v>SRT</v>
      </c>
      <c r="H59" s="1" t="str">
        <f>+VLOOKUP(E59,Participants!$A$1:$F$1501,5,FALSE)</f>
        <v>F</v>
      </c>
      <c r="I59" s="1">
        <f>+VLOOKUP(E59,Participants!$A$1:$F$1501,3,FALSE)</f>
        <v>3</v>
      </c>
      <c r="J59" s="1" t="str">
        <f>+VLOOKUP(E59,Participants!$A$1:$G$1501,7,FALSE)</f>
        <v>DEV GIRLS</v>
      </c>
      <c r="K59" s="1"/>
      <c r="L59" s="1"/>
    </row>
    <row r="60" spans="1:12" ht="18.75">
      <c r="A60" s="45" t="s">
        <v>144</v>
      </c>
      <c r="B60" s="58">
        <v>7</v>
      </c>
      <c r="C60" s="141">
        <v>9.31</v>
      </c>
      <c r="D60" s="4">
        <v>3</v>
      </c>
      <c r="E60" s="2">
        <v>391</v>
      </c>
      <c r="F60" s="1" t="str">
        <f>+VLOOKUP(E60,Participants!$A$1:$F$1501,2,FALSE)</f>
        <v>Hope Avery</v>
      </c>
      <c r="G60" s="1" t="str">
        <f>+VLOOKUP(E60,Participants!$A$1:$F$1501,4,FALSE)</f>
        <v>PHL</v>
      </c>
      <c r="H60" s="1" t="str">
        <f>+VLOOKUP(E60,Participants!$A$1:$F$1501,5,FALSE)</f>
        <v>F</v>
      </c>
      <c r="I60" s="1">
        <f>+VLOOKUP(E60,Participants!$A$1:$F$1501,3,FALSE)</f>
        <v>4</v>
      </c>
      <c r="J60" s="1" t="str">
        <f>+VLOOKUP(E60,Participants!$A$1:$G$1501,7,FALSE)</f>
        <v>DEV GIRLS</v>
      </c>
      <c r="K60" s="1"/>
      <c r="L60" s="1"/>
    </row>
    <row r="61" spans="1:12" ht="18.75">
      <c r="A61" s="45" t="s">
        <v>144</v>
      </c>
      <c r="B61" s="58">
        <v>9</v>
      </c>
      <c r="C61" s="141">
        <v>9.36</v>
      </c>
      <c r="D61" s="4">
        <v>2</v>
      </c>
      <c r="E61" s="2">
        <v>989</v>
      </c>
      <c r="F61" s="1" t="str">
        <f>+VLOOKUP(E61,Participants!$A$1:$F$1501,2,FALSE)</f>
        <v>Kathryn Raynes</v>
      </c>
      <c r="G61" s="1" t="str">
        <f>+VLOOKUP(E61,Participants!$A$1:$F$1501,4,FALSE)</f>
        <v>GAB</v>
      </c>
      <c r="H61" s="1" t="str">
        <f>+VLOOKUP(E61,Participants!$A$1:$F$1501,5,FALSE)</f>
        <v>F</v>
      </c>
      <c r="I61" s="1">
        <f>+VLOOKUP(E61,Participants!$A$1:$F$1501,3,FALSE)</f>
        <v>4</v>
      </c>
      <c r="J61" s="1" t="str">
        <f>+VLOOKUP(E61,Participants!$A$1:$G$1501,7,FALSE)</f>
        <v>DEV GIRLS</v>
      </c>
      <c r="K61" s="1"/>
      <c r="L61" s="1"/>
    </row>
    <row r="62" spans="1:12" ht="18.75">
      <c r="A62" s="45" t="s">
        <v>144</v>
      </c>
      <c r="B62" s="58">
        <v>6</v>
      </c>
      <c r="C62" s="141">
        <v>9.39</v>
      </c>
      <c r="D62" s="4">
        <v>6</v>
      </c>
      <c r="E62" s="2">
        <v>100</v>
      </c>
      <c r="F62" s="1" t="str">
        <f>+VLOOKUP(E62,Participants!$A$1:$F$1501,2,FALSE)</f>
        <v>Abby Papson</v>
      </c>
      <c r="G62" s="1" t="str">
        <f>+VLOOKUP(E62,Participants!$A$1:$F$1501,4,FALSE)</f>
        <v>JFK</v>
      </c>
      <c r="H62" s="1" t="str">
        <f>+VLOOKUP(E62,Participants!$A$1:$F$1501,5,FALSE)</f>
        <v>F</v>
      </c>
      <c r="I62" s="1">
        <f>+VLOOKUP(E62,Participants!$A$1:$F$1501,3,FALSE)</f>
        <v>2</v>
      </c>
      <c r="J62" s="1" t="str">
        <f>+VLOOKUP(E62,Participants!$A$1:$G$1501,7,FALSE)</f>
        <v>DEV GIRLS</v>
      </c>
      <c r="K62" s="1"/>
      <c r="L62" s="1"/>
    </row>
    <row r="63" spans="1:12" ht="18.75">
      <c r="A63" s="45" t="s">
        <v>144</v>
      </c>
      <c r="B63" s="56">
        <v>6</v>
      </c>
      <c r="C63" s="141">
        <v>9.48</v>
      </c>
      <c r="D63" s="4">
        <v>3</v>
      </c>
      <c r="E63" s="2">
        <v>390</v>
      </c>
      <c r="F63" s="1" t="str">
        <f>+VLOOKUP(E63,Participants!$A$1:$F$1501,2,FALSE)</f>
        <v>Giulia Marino</v>
      </c>
      <c r="G63" s="1" t="str">
        <f>+VLOOKUP(E63,Participants!$A$1:$F$1501,4,FALSE)</f>
        <v>PHL</v>
      </c>
      <c r="H63" s="1" t="str">
        <f>+VLOOKUP(E63,Participants!$A$1:$F$1501,5,FALSE)</f>
        <v>F</v>
      </c>
      <c r="I63" s="1">
        <f>+VLOOKUP(E63,Participants!$A$1:$F$1501,3,FALSE)</f>
        <v>4</v>
      </c>
      <c r="J63" s="1" t="str">
        <f>+VLOOKUP(E63,Participants!$A$1:$G$1501,7,FALSE)</f>
        <v>DEV GIRLS</v>
      </c>
      <c r="K63" s="1"/>
      <c r="L63" s="1"/>
    </row>
    <row r="64" spans="1:12" ht="18.75">
      <c r="A64" s="45" t="s">
        <v>144</v>
      </c>
      <c r="B64" s="56">
        <v>3</v>
      </c>
      <c r="C64" s="141">
        <v>9.5</v>
      </c>
      <c r="D64" s="4">
        <v>1</v>
      </c>
      <c r="E64" s="2">
        <v>167</v>
      </c>
      <c r="F64" s="1" t="str">
        <f>+VLOOKUP(E64,Participants!$A$1:$F$1501,2,FALSE)</f>
        <v>Madelyn Cobleigh</v>
      </c>
      <c r="G64" s="1" t="str">
        <f>+VLOOKUP(E64,Participants!$A$1:$F$1501,4,FALSE)</f>
        <v>STL</v>
      </c>
      <c r="H64" s="1" t="str">
        <f>+VLOOKUP(E64,Participants!$A$1:$F$1501,5,FALSE)</f>
        <v>F</v>
      </c>
      <c r="I64" s="1">
        <f>+VLOOKUP(E64,Participants!$A$1:$F$1501,3,FALSE)</f>
        <v>4</v>
      </c>
      <c r="J64" s="1" t="str">
        <f>+VLOOKUP(E64,Participants!$A$1:$G$1501,7,FALSE)</f>
        <v>DEV GIRLS</v>
      </c>
      <c r="K64" s="1"/>
      <c r="L64" s="1"/>
    </row>
    <row r="65" spans="1:12" ht="18.75">
      <c r="A65" s="45" t="s">
        <v>144</v>
      </c>
      <c r="B65" s="58">
        <v>6</v>
      </c>
      <c r="C65" s="141">
        <v>9.5</v>
      </c>
      <c r="D65" s="4">
        <v>2</v>
      </c>
      <c r="E65" s="2">
        <v>987</v>
      </c>
      <c r="F65" s="1" t="str">
        <f>+VLOOKUP(E65,Participants!$A$1:$F$1501,2,FALSE)</f>
        <v>Anne Hampton</v>
      </c>
      <c r="G65" s="1" t="str">
        <f>+VLOOKUP(E65,Participants!$A$1:$F$1501,4,FALSE)</f>
        <v>GAB</v>
      </c>
      <c r="H65" s="1" t="str">
        <f>+VLOOKUP(E65,Participants!$A$1:$F$1501,5,FALSE)</f>
        <v>F</v>
      </c>
      <c r="I65" s="1">
        <f>+VLOOKUP(E65,Participants!$A$1:$F$1501,3,FALSE)</f>
        <v>4</v>
      </c>
      <c r="J65" s="1" t="str">
        <f>+VLOOKUP(E65,Participants!$A$1:$G$1501,7,FALSE)</f>
        <v>DEV GIRLS</v>
      </c>
      <c r="K65" s="1"/>
      <c r="L65" s="1"/>
    </row>
    <row r="66" spans="1:12" ht="18.75">
      <c r="A66" s="45" t="s">
        <v>144</v>
      </c>
      <c r="B66" s="56">
        <v>7</v>
      </c>
      <c r="C66" s="141">
        <v>9.5399999999999991</v>
      </c>
      <c r="D66" s="4">
        <v>5</v>
      </c>
      <c r="E66" s="2">
        <v>111</v>
      </c>
      <c r="F66" s="1" t="str">
        <f>+VLOOKUP(E66,Participants!$A$1:$F$1501,2,FALSE)</f>
        <v>Micha Mariana</v>
      </c>
      <c r="G66" s="1" t="str">
        <f>+VLOOKUP(E66,Participants!$A$1:$F$1501,4,FALSE)</f>
        <v>JFK</v>
      </c>
      <c r="H66" s="1" t="str">
        <f>+VLOOKUP(E66,Participants!$A$1:$F$1501,5,FALSE)</f>
        <v>F</v>
      </c>
      <c r="I66" s="1">
        <f>+VLOOKUP(E66,Participants!$A$1:$F$1501,3,FALSE)</f>
        <v>4</v>
      </c>
      <c r="J66" s="1" t="str">
        <f>+VLOOKUP(E66,Participants!$A$1:$G$1501,7,FALSE)</f>
        <v>DEV GIRLS</v>
      </c>
      <c r="K66" s="1"/>
      <c r="L66" s="1"/>
    </row>
    <row r="67" spans="1:12" ht="18.75">
      <c r="A67" s="45" t="s">
        <v>144</v>
      </c>
      <c r="B67" s="56">
        <v>4</v>
      </c>
      <c r="C67" s="141">
        <v>9.5500000000000007</v>
      </c>
      <c r="D67" s="4">
        <v>3</v>
      </c>
      <c r="E67" s="2">
        <v>483</v>
      </c>
      <c r="F67" s="1" t="str">
        <f>+VLOOKUP(E67,Participants!$A$1:$F$1501,2,FALSE)</f>
        <v>Francesca Balkovec</v>
      </c>
      <c r="G67" s="1" t="str">
        <f>+VLOOKUP(E67,Participants!$A$1:$F$1501,4,FALSE)</f>
        <v>ANN</v>
      </c>
      <c r="H67" s="1" t="str">
        <f>+VLOOKUP(E67,Participants!$A$1:$F$1501,5,FALSE)</f>
        <v>F</v>
      </c>
      <c r="I67" s="1">
        <f>+VLOOKUP(E67,Participants!$A$1:$F$1501,3,FALSE)</f>
        <v>3</v>
      </c>
      <c r="J67" s="1" t="str">
        <f>+VLOOKUP(E67,Participants!$A$1:$G$1501,7,FALSE)</f>
        <v>DEV GIRLS</v>
      </c>
      <c r="K67" s="1"/>
      <c r="L67" s="1"/>
    </row>
    <row r="68" spans="1:12" ht="18.75">
      <c r="A68" s="45" t="s">
        <v>144</v>
      </c>
      <c r="B68" s="58">
        <v>9</v>
      </c>
      <c r="C68" s="141">
        <v>9.57</v>
      </c>
      <c r="D68" s="4">
        <v>3</v>
      </c>
      <c r="E68" s="2">
        <v>159</v>
      </c>
      <c r="F68" s="1" t="str">
        <f>+VLOOKUP(E68,Participants!$A$1:$F$1501,2,FALSE)</f>
        <v>Nina Logero</v>
      </c>
      <c r="G68" s="1" t="str">
        <f>+VLOOKUP(E68,Participants!$A$1:$F$1501,4,FALSE)</f>
        <v>STL</v>
      </c>
      <c r="H68" s="1" t="str">
        <f>+VLOOKUP(E68,Participants!$A$1:$F$1501,5,FALSE)</f>
        <v>F</v>
      </c>
      <c r="I68" s="1">
        <f>+VLOOKUP(E68,Participants!$A$1:$F$1501,3,FALSE)</f>
        <v>3</v>
      </c>
      <c r="J68" s="1" t="str">
        <f>+VLOOKUP(E68,Participants!$A$1:$G$1501,7,FALSE)</f>
        <v>DEV GIRLS</v>
      </c>
      <c r="K68" s="1"/>
      <c r="L68" s="1"/>
    </row>
    <row r="69" spans="1:12" ht="18.75">
      <c r="A69" s="45" t="s">
        <v>144</v>
      </c>
      <c r="B69" s="58">
        <v>7</v>
      </c>
      <c r="C69" s="141">
        <v>9.61</v>
      </c>
      <c r="D69" s="4">
        <v>6</v>
      </c>
      <c r="E69" s="2">
        <v>104</v>
      </c>
      <c r="F69" s="1" t="str">
        <f>+VLOOKUP(E69,Participants!$A$1:$F$1501,2,FALSE)</f>
        <v>Gabriella Rieg</v>
      </c>
      <c r="G69" s="1" t="str">
        <f>+VLOOKUP(E69,Participants!$A$1:$F$1501,4,FALSE)</f>
        <v>JFK</v>
      </c>
      <c r="H69" s="1" t="str">
        <f>+VLOOKUP(E69,Participants!$A$1:$F$1501,5,FALSE)</f>
        <v>F</v>
      </c>
      <c r="I69" s="1">
        <f>+VLOOKUP(E69,Participants!$A$1:$F$1501,3,FALSE)</f>
        <v>3</v>
      </c>
      <c r="J69" s="1" t="str">
        <f>+VLOOKUP(E69,Participants!$A$1:$G$1501,7,FALSE)</f>
        <v>DEV GIRLS</v>
      </c>
      <c r="K69" s="1"/>
      <c r="L69" s="1"/>
    </row>
    <row r="70" spans="1:12" ht="18.75">
      <c r="A70" s="45" t="s">
        <v>144</v>
      </c>
      <c r="B70" s="56">
        <v>6</v>
      </c>
      <c r="C70" s="141">
        <v>9.65</v>
      </c>
      <c r="D70" s="4">
        <v>1</v>
      </c>
      <c r="E70" s="2">
        <v>151</v>
      </c>
      <c r="F70" s="1" t="str">
        <f>+VLOOKUP(E70,Participants!$A$1:$F$1501,2,FALSE)</f>
        <v>Emmelyn Spitale</v>
      </c>
      <c r="G70" s="1" t="str">
        <f>+VLOOKUP(E70,Participants!$A$1:$F$1501,4,FALSE)</f>
        <v>STL</v>
      </c>
      <c r="H70" s="1" t="str">
        <f>+VLOOKUP(E70,Participants!$A$1:$F$1501,5,FALSE)</f>
        <v>F</v>
      </c>
      <c r="I70" s="1">
        <f>+VLOOKUP(E70,Participants!$A$1:$F$1501,3,FALSE)</f>
        <v>3</v>
      </c>
      <c r="J70" s="1" t="str">
        <f>+VLOOKUP(E70,Participants!$A$1:$G$1501,7,FALSE)</f>
        <v>DEV GIRLS</v>
      </c>
      <c r="K70" s="1"/>
      <c r="L70" s="1"/>
    </row>
    <row r="71" spans="1:12" ht="18.75">
      <c r="A71" s="45" t="s">
        <v>144</v>
      </c>
      <c r="B71" s="56">
        <v>5</v>
      </c>
      <c r="C71" s="141">
        <v>9.68</v>
      </c>
      <c r="D71" s="4">
        <v>5</v>
      </c>
      <c r="E71" s="2">
        <v>648</v>
      </c>
      <c r="F71" s="1" t="str">
        <f>+VLOOKUP(E71,Participants!$A$1:$F$1501,2,FALSE)</f>
        <v xml:space="preserve">Kayla Pulkowski </v>
      </c>
      <c r="G71" s="1" t="str">
        <f>+VLOOKUP(E71,Participants!$A$1:$F$1501,4,FALSE)</f>
        <v>SYL</v>
      </c>
      <c r="H71" s="1" t="str">
        <f>+VLOOKUP(E71,Participants!$A$1:$F$1501,5,FALSE)</f>
        <v>F</v>
      </c>
      <c r="I71" s="1">
        <f>+VLOOKUP(E71,Participants!$A$1:$F$1501,3,FALSE)</f>
        <v>3</v>
      </c>
      <c r="J71" s="1" t="str">
        <f>+VLOOKUP(E71,Participants!$A$1:$G$1501,7,FALSE)</f>
        <v>DEV GIRLS</v>
      </c>
      <c r="K71" s="1"/>
      <c r="L71" s="1"/>
    </row>
    <row r="72" spans="1:12" ht="18.75">
      <c r="A72" s="45" t="s">
        <v>144</v>
      </c>
      <c r="B72" s="56">
        <v>2</v>
      </c>
      <c r="C72" s="141">
        <v>9.69</v>
      </c>
      <c r="D72" s="4">
        <v>2</v>
      </c>
      <c r="E72" s="2">
        <v>386</v>
      </c>
      <c r="F72" s="1" t="str">
        <f>+VLOOKUP(E72,Participants!$A$1:$F$1501,2,FALSE)</f>
        <v>Lilly Price</v>
      </c>
      <c r="G72" s="1" t="str">
        <f>+VLOOKUP(E72,Participants!$A$1:$F$1501,4,FALSE)</f>
        <v>PHL</v>
      </c>
      <c r="H72" s="1" t="str">
        <f>+VLOOKUP(E72,Participants!$A$1:$F$1501,5,FALSE)</f>
        <v>F</v>
      </c>
      <c r="I72" s="1">
        <f>+VLOOKUP(E72,Participants!$A$1:$F$1501,3,FALSE)</f>
        <v>2</v>
      </c>
      <c r="J72" s="1" t="str">
        <f>+VLOOKUP(E72,Participants!$A$1:$G$1501,7,FALSE)</f>
        <v>DEV GIRLS</v>
      </c>
      <c r="K72" s="1"/>
      <c r="L72" s="1"/>
    </row>
    <row r="73" spans="1:12" ht="18.75">
      <c r="A73" s="45" t="s">
        <v>144</v>
      </c>
      <c r="B73" s="58">
        <v>3</v>
      </c>
      <c r="C73" s="141">
        <v>9.7200000000000006</v>
      </c>
      <c r="D73" s="4">
        <v>6</v>
      </c>
      <c r="E73" s="2">
        <v>101</v>
      </c>
      <c r="F73" s="1" t="str">
        <f>+VLOOKUP(E73,Participants!$A$1:$F$1501,2,FALSE)</f>
        <v>Cassidy Seng</v>
      </c>
      <c r="G73" s="1" t="str">
        <f>+VLOOKUP(E73,Participants!$A$1:$F$1501,4,FALSE)</f>
        <v>JFK</v>
      </c>
      <c r="H73" s="1" t="str">
        <f>+VLOOKUP(E73,Participants!$A$1:$F$1501,5,FALSE)</f>
        <v>F</v>
      </c>
      <c r="I73" s="1">
        <f>+VLOOKUP(E73,Participants!$A$1:$F$1501,3,FALSE)</f>
        <v>2</v>
      </c>
      <c r="J73" s="1" t="str">
        <f>+VLOOKUP(E73,Participants!$A$1:$G$1501,7,FALSE)</f>
        <v>DEV GIRLS</v>
      </c>
      <c r="K73" s="1"/>
      <c r="L73" s="1"/>
    </row>
    <row r="74" spans="1:12" ht="18.75">
      <c r="A74" s="45" t="s">
        <v>144</v>
      </c>
      <c r="B74" s="56">
        <v>4</v>
      </c>
      <c r="C74" s="141">
        <v>9.74</v>
      </c>
      <c r="D74" s="4">
        <v>1</v>
      </c>
      <c r="E74" s="2">
        <v>192</v>
      </c>
      <c r="F74" s="1" t="str">
        <f>+VLOOKUP(E74,Participants!$A$1:$F$1501,2,FALSE)</f>
        <v>Noelle West</v>
      </c>
      <c r="G74" s="1" t="str">
        <f>+VLOOKUP(E74,Participants!$A$1:$F$1501,4,FALSE)</f>
        <v>STL</v>
      </c>
      <c r="H74" s="1" t="str">
        <f>+VLOOKUP(E74,Participants!$A$1:$F$1501,5,FALSE)</f>
        <v>F</v>
      </c>
      <c r="I74" s="1">
        <f>+VLOOKUP(E74,Participants!$A$1:$F$1501,3,FALSE)</f>
        <v>1</v>
      </c>
      <c r="J74" s="1" t="str">
        <f>+VLOOKUP(E74,Participants!$A$1:$G$1501,7,FALSE)</f>
        <v>DEV GIRLS</v>
      </c>
      <c r="K74" s="1"/>
      <c r="L74" s="1"/>
    </row>
    <row r="75" spans="1:12" ht="18.75">
      <c r="A75" s="45" t="s">
        <v>144</v>
      </c>
      <c r="B75" s="56">
        <v>10</v>
      </c>
      <c r="C75" s="141">
        <v>9.75</v>
      </c>
      <c r="D75" s="4">
        <v>1</v>
      </c>
      <c r="E75" s="2">
        <v>191</v>
      </c>
      <c r="F75" s="1" t="str">
        <f>+VLOOKUP(E75,Participants!$A$1:$F$1501,2,FALSE)</f>
        <v>Rowan Creely</v>
      </c>
      <c r="G75" s="1" t="str">
        <f>+VLOOKUP(E75,Participants!$A$1:$F$1501,4,FALSE)</f>
        <v>STL</v>
      </c>
      <c r="H75" s="1" t="str">
        <f>+VLOOKUP(E75,Participants!$A$1:$F$1501,5,FALSE)</f>
        <v>F</v>
      </c>
      <c r="I75" s="1">
        <f>+VLOOKUP(E75,Participants!$A$1:$F$1501,3,FALSE)</f>
        <v>4</v>
      </c>
      <c r="J75" s="1" t="str">
        <f>+VLOOKUP(E75,Participants!$A$1:$G$1501,7,FALSE)</f>
        <v>DEV GIRLS</v>
      </c>
      <c r="K75" s="1"/>
      <c r="L75" s="1"/>
    </row>
    <row r="76" spans="1:12" ht="18.75">
      <c r="A76" s="45" t="s">
        <v>144</v>
      </c>
      <c r="B76" s="56">
        <v>10</v>
      </c>
      <c r="C76" s="141">
        <v>9.83</v>
      </c>
      <c r="D76" s="4">
        <v>3</v>
      </c>
      <c r="E76" s="2">
        <v>486</v>
      </c>
      <c r="F76" s="1" t="str">
        <f>+VLOOKUP(E76,Participants!$A$1:$F$1501,2,FALSE)</f>
        <v>Kathryn Ahlborn</v>
      </c>
      <c r="G76" s="1" t="str">
        <f>+VLOOKUP(E76,Participants!$A$1:$F$1501,4,FALSE)</f>
        <v>ANN</v>
      </c>
      <c r="H76" s="1" t="str">
        <f>+VLOOKUP(E76,Participants!$A$1:$F$1501,5,FALSE)</f>
        <v>F</v>
      </c>
      <c r="I76" s="1">
        <f>+VLOOKUP(E76,Participants!$A$1:$F$1501,3,FALSE)</f>
        <v>4</v>
      </c>
      <c r="J76" s="1" t="str">
        <f>+VLOOKUP(E76,Participants!$A$1:$G$1501,7,FALSE)</f>
        <v>DEV GIRLS</v>
      </c>
      <c r="K76" s="1"/>
      <c r="L76" s="1"/>
    </row>
    <row r="77" spans="1:12" ht="18.75">
      <c r="A77" s="45" t="s">
        <v>144</v>
      </c>
      <c r="B77" s="56">
        <v>10</v>
      </c>
      <c r="C77" s="141">
        <v>10.08</v>
      </c>
      <c r="D77" s="4">
        <v>2</v>
      </c>
      <c r="E77" s="2">
        <v>169</v>
      </c>
      <c r="F77" s="1" t="str">
        <f>+VLOOKUP(E77,Participants!$A$1:$F$1501,2,FALSE)</f>
        <v>Stella Birmingham</v>
      </c>
      <c r="G77" s="1" t="str">
        <f>+VLOOKUP(E77,Participants!$A$1:$F$1501,4,FALSE)</f>
        <v>STL</v>
      </c>
      <c r="H77" s="1" t="str">
        <f>+VLOOKUP(E77,Participants!$A$1:$F$1501,5,FALSE)</f>
        <v>F</v>
      </c>
      <c r="I77" s="1">
        <f>+VLOOKUP(E77,Participants!$A$1:$F$1501,3,FALSE)</f>
        <v>4</v>
      </c>
      <c r="J77" s="1" t="str">
        <f>+VLOOKUP(E77,Participants!$A$1:$G$1501,7,FALSE)</f>
        <v>DEV GIRLS</v>
      </c>
      <c r="K77" s="1"/>
      <c r="L77" s="1"/>
    </row>
    <row r="78" spans="1:12" ht="18.75">
      <c r="A78" s="45" t="s">
        <v>144</v>
      </c>
      <c r="B78" s="58">
        <v>8</v>
      </c>
      <c r="C78" s="141">
        <v>10.19</v>
      </c>
      <c r="D78" s="4">
        <v>3</v>
      </c>
      <c r="E78" s="2">
        <v>985</v>
      </c>
      <c r="F78" s="1" t="str">
        <f>+VLOOKUP(E78,Participants!$A$1:$F$1501,2,FALSE)</f>
        <v>Allura Stephenson</v>
      </c>
      <c r="G78" s="1" t="str">
        <f>+VLOOKUP(E78,Participants!$A$1:$F$1501,4,FALSE)</f>
        <v>GAB</v>
      </c>
      <c r="H78" s="1" t="str">
        <f>+VLOOKUP(E78,Participants!$A$1:$F$1501,5,FALSE)</f>
        <v>F</v>
      </c>
      <c r="I78" s="1">
        <f>+VLOOKUP(E78,Participants!$A$1:$F$1501,3,FALSE)</f>
        <v>4</v>
      </c>
      <c r="J78" s="1" t="str">
        <f>+VLOOKUP(E78,Participants!$A$1:$G$1501,7,FALSE)</f>
        <v>DEV GIRLS</v>
      </c>
      <c r="K78" s="1"/>
      <c r="L78" s="1"/>
    </row>
    <row r="79" spans="1:12" ht="18.75">
      <c r="A79" s="45" t="s">
        <v>144</v>
      </c>
      <c r="B79" s="56">
        <v>3</v>
      </c>
      <c r="C79" s="141">
        <v>10.29</v>
      </c>
      <c r="D79" s="4">
        <v>5</v>
      </c>
      <c r="E79" s="2">
        <v>647</v>
      </c>
      <c r="F79" s="1" t="str">
        <f>+VLOOKUP(E79,Participants!$A$1:$F$1501,2,FALSE)</f>
        <v>Shannon Sawyer</v>
      </c>
      <c r="G79" s="1" t="str">
        <f>+VLOOKUP(E79,Participants!$A$1:$F$1501,4,FALSE)</f>
        <v>SYL</v>
      </c>
      <c r="H79" s="1" t="str">
        <f>+VLOOKUP(E79,Participants!$A$1:$F$1501,5,FALSE)</f>
        <v>F</v>
      </c>
      <c r="I79" s="1">
        <f>+VLOOKUP(E79,Participants!$A$1:$F$1501,3,FALSE)</f>
        <v>2</v>
      </c>
      <c r="J79" s="1" t="str">
        <f>+VLOOKUP(E79,Participants!$A$1:$G$1501,7,FALSE)</f>
        <v>DEV GIRLS</v>
      </c>
      <c r="K79" s="1"/>
      <c r="L79" s="1"/>
    </row>
    <row r="80" spans="1:12" ht="18.75">
      <c r="A80" s="45" t="s">
        <v>144</v>
      </c>
      <c r="B80" s="56">
        <v>5</v>
      </c>
      <c r="C80" s="141">
        <v>10.39</v>
      </c>
      <c r="D80" s="4">
        <v>3</v>
      </c>
      <c r="E80" s="2">
        <v>484</v>
      </c>
      <c r="F80" s="1" t="str">
        <f>+VLOOKUP(E80,Participants!$A$1:$F$1501,2,FALSE)</f>
        <v>Marie Hendrickson</v>
      </c>
      <c r="G80" s="1" t="str">
        <f>+VLOOKUP(E80,Participants!$A$1:$F$1501,4,FALSE)</f>
        <v>ANN</v>
      </c>
      <c r="H80" s="1" t="str">
        <f>+VLOOKUP(E80,Participants!$A$1:$F$1501,5,FALSE)</f>
        <v>F</v>
      </c>
      <c r="I80" s="1">
        <f>+VLOOKUP(E80,Participants!$A$1:$F$1501,3,FALSE)</f>
        <v>3</v>
      </c>
      <c r="J80" s="1" t="str">
        <f>+VLOOKUP(E80,Participants!$A$1:$G$1501,7,FALSE)</f>
        <v>DEV GIRLS</v>
      </c>
      <c r="K80" s="1"/>
      <c r="L80" s="1"/>
    </row>
    <row r="81" spans="1:12" ht="18.75">
      <c r="A81" s="45" t="s">
        <v>144</v>
      </c>
      <c r="B81" s="58">
        <v>7</v>
      </c>
      <c r="C81" s="141">
        <v>10.4</v>
      </c>
      <c r="D81" s="4">
        <v>1</v>
      </c>
      <c r="E81" s="2">
        <v>251</v>
      </c>
      <c r="F81" s="1" t="str">
        <f>+VLOOKUP(E81,Participants!$A$1:$F$1501,2,FALSE)</f>
        <v>Arianna DeCuir</v>
      </c>
      <c r="G81" s="1" t="str">
        <f>+VLOOKUP(E81,Participants!$A$1:$F$1501,4,FALSE)</f>
        <v>STL</v>
      </c>
      <c r="H81" s="1" t="str">
        <f>+VLOOKUP(E81,Participants!$A$1:$F$1501,5,FALSE)</f>
        <v>F</v>
      </c>
      <c r="I81" s="1">
        <f>+VLOOKUP(E81,Participants!$A$1:$F$1501,3,FALSE)</f>
        <v>3</v>
      </c>
      <c r="J81" s="1" t="str">
        <f>+VLOOKUP(E81,Participants!$A$1:$G$1501,7,FALSE)</f>
        <v>DEV GIRLS</v>
      </c>
      <c r="K81" s="1"/>
      <c r="L81" s="1"/>
    </row>
    <row r="82" spans="1:12" ht="18.75">
      <c r="A82" s="45" t="s">
        <v>144</v>
      </c>
      <c r="B82" s="56">
        <v>4</v>
      </c>
      <c r="C82" s="141">
        <v>10.44</v>
      </c>
      <c r="D82" s="4">
        <v>4</v>
      </c>
      <c r="E82" s="2">
        <v>786</v>
      </c>
      <c r="F82" s="1" t="str">
        <f>+VLOOKUP(E82,Participants!$A$1:$F$1501,2,FALSE)</f>
        <v>Taylor Smolinski</v>
      </c>
      <c r="G82" s="1" t="str">
        <f>+VLOOKUP(E82,Participants!$A$1:$F$1501,4,FALSE)</f>
        <v>SRT</v>
      </c>
      <c r="H82" s="1" t="str">
        <f>+VLOOKUP(E82,Participants!$A$1:$F$1501,5,FALSE)</f>
        <v>F</v>
      </c>
      <c r="I82" s="1">
        <f>+VLOOKUP(E82,Participants!$A$1:$F$1501,3,FALSE)</f>
        <v>3</v>
      </c>
      <c r="J82" s="1" t="str">
        <f>+VLOOKUP(E82,Participants!$A$1:$G$1501,7,FALSE)</f>
        <v>DEV GIRLS</v>
      </c>
      <c r="K82" s="1"/>
      <c r="L82" s="1"/>
    </row>
    <row r="83" spans="1:12" ht="18.75">
      <c r="A83" s="45" t="s">
        <v>144</v>
      </c>
      <c r="B83" s="58">
        <v>7</v>
      </c>
      <c r="C83" s="141">
        <v>10.44</v>
      </c>
      <c r="D83" s="4">
        <v>2</v>
      </c>
      <c r="E83" s="2">
        <v>986</v>
      </c>
      <c r="F83" s="1" t="str">
        <f>+VLOOKUP(E83,Participants!$A$1:$F$1501,2,FALSE)</f>
        <v>Marina Guilinger</v>
      </c>
      <c r="G83" s="1" t="str">
        <f>+VLOOKUP(E83,Participants!$A$1:$F$1501,4,FALSE)</f>
        <v>GAB</v>
      </c>
      <c r="H83" s="1" t="str">
        <f>+VLOOKUP(E83,Participants!$A$1:$F$1501,5,FALSE)</f>
        <v>F</v>
      </c>
      <c r="I83" s="1">
        <f>+VLOOKUP(E83,Participants!$A$1:$F$1501,3,FALSE)</f>
        <v>4</v>
      </c>
      <c r="J83" s="1" t="str">
        <f>+VLOOKUP(E83,Participants!$A$1:$G$1501,7,FALSE)</f>
        <v>DEV GIRLS</v>
      </c>
      <c r="K83" s="1"/>
      <c r="L83" s="1"/>
    </row>
    <row r="84" spans="1:12" ht="18.75">
      <c r="A84" s="45" t="s">
        <v>144</v>
      </c>
      <c r="B84" s="56">
        <v>5</v>
      </c>
      <c r="C84" s="141">
        <v>10.5</v>
      </c>
      <c r="D84" s="4">
        <v>1</v>
      </c>
      <c r="E84" s="2">
        <v>149</v>
      </c>
      <c r="F84" s="1" t="str">
        <f>+VLOOKUP(E84,Participants!$A$1:$F$1501,2,FALSE)</f>
        <v>Ashlyn Morreale</v>
      </c>
      <c r="G84" s="1" t="str">
        <f>+VLOOKUP(E84,Participants!$A$1:$F$1501,4,FALSE)</f>
        <v>STL</v>
      </c>
      <c r="H84" s="1" t="str">
        <f>+VLOOKUP(E84,Participants!$A$1:$F$1501,5,FALSE)</f>
        <v>F</v>
      </c>
      <c r="I84" s="1">
        <f>+VLOOKUP(E84,Participants!$A$1:$F$1501,3,FALSE)</f>
        <v>3</v>
      </c>
      <c r="J84" s="1" t="str">
        <f>+VLOOKUP(E84,Participants!$A$1:$G$1501,7,FALSE)</f>
        <v>DEV GIRLS</v>
      </c>
      <c r="K84" s="1"/>
      <c r="L84" s="1"/>
    </row>
    <row r="85" spans="1:12" ht="18.75">
      <c r="A85" s="45" t="s">
        <v>144</v>
      </c>
      <c r="B85" s="56">
        <v>4</v>
      </c>
      <c r="C85" s="141">
        <v>10.6</v>
      </c>
      <c r="D85" s="4">
        <v>6</v>
      </c>
      <c r="E85" s="2">
        <v>106</v>
      </c>
      <c r="F85" s="1" t="str">
        <f>+VLOOKUP(E85,Participants!$A$1:$F$1501,2,FALSE)</f>
        <v>Saylor Behanna</v>
      </c>
      <c r="G85" s="1" t="str">
        <f>+VLOOKUP(E85,Participants!$A$1:$F$1501,4,FALSE)</f>
        <v>JFK</v>
      </c>
      <c r="H85" s="1" t="str">
        <f>+VLOOKUP(E85,Participants!$A$1:$F$1501,5,FALSE)</f>
        <v>F</v>
      </c>
      <c r="I85" s="1">
        <f>+VLOOKUP(E85,Participants!$A$1:$F$1501,3,FALSE)</f>
        <v>3</v>
      </c>
      <c r="J85" s="1" t="str">
        <f>+VLOOKUP(E85,Participants!$A$1:$G$1501,7,FALSE)</f>
        <v>DEV GIRLS</v>
      </c>
      <c r="K85" s="1"/>
      <c r="L85" s="1"/>
    </row>
    <row r="86" spans="1:12" ht="18.75">
      <c r="A86" s="45" t="s">
        <v>144</v>
      </c>
      <c r="B86" s="56">
        <v>1</v>
      </c>
      <c r="C86" s="141">
        <v>10.63</v>
      </c>
      <c r="D86" s="4">
        <v>3</v>
      </c>
      <c r="E86" s="2">
        <v>389</v>
      </c>
      <c r="F86" s="1" t="str">
        <f>+VLOOKUP(E86,Participants!$A$1:$F$1501,2,FALSE)</f>
        <v>Cate Ravenstahl</v>
      </c>
      <c r="G86" s="1" t="str">
        <f>+VLOOKUP(E86,Participants!$A$1:$F$1501,4,FALSE)</f>
        <v>PHL</v>
      </c>
      <c r="H86" s="1" t="str">
        <f>+VLOOKUP(E86,Participants!$A$1:$F$1501,5,FALSE)</f>
        <v>F</v>
      </c>
      <c r="I86" s="1">
        <f>+VLOOKUP(E86,Participants!$A$1:$F$1501,3,FALSE)</f>
        <v>3</v>
      </c>
      <c r="J86" s="1" t="str">
        <f>+VLOOKUP(E86,Participants!$A$1:$G$1501,7,FALSE)</f>
        <v>DEV GIRLS</v>
      </c>
      <c r="K86" s="1"/>
      <c r="L86" s="1"/>
    </row>
    <row r="87" spans="1:12" ht="18.75">
      <c r="A87" s="45" t="s">
        <v>144</v>
      </c>
      <c r="B87" s="56">
        <v>1</v>
      </c>
      <c r="C87" s="141">
        <v>10.63</v>
      </c>
      <c r="D87" s="4">
        <v>6</v>
      </c>
      <c r="E87" s="2">
        <v>103</v>
      </c>
      <c r="F87" s="1" t="str">
        <f>+VLOOKUP(E87,Participants!$A$1:$F$1501,2,FALSE)</f>
        <v>Jane Bieranoski</v>
      </c>
      <c r="G87" s="1" t="str">
        <f>+VLOOKUP(E87,Participants!$A$1:$F$1501,4,FALSE)</f>
        <v>JFK</v>
      </c>
      <c r="H87" s="1" t="str">
        <f>+VLOOKUP(E87,Participants!$A$1:$F$1501,5,FALSE)</f>
        <v>F</v>
      </c>
      <c r="I87" s="1">
        <f>+VLOOKUP(E87,Participants!$A$1:$F$1501,3,FALSE)</f>
        <v>2</v>
      </c>
      <c r="J87" s="1" t="str">
        <f>+VLOOKUP(E87,Participants!$A$1:$G$1501,7,FALSE)</f>
        <v>DEV GIRLS</v>
      </c>
      <c r="K87" s="1"/>
      <c r="L87" s="1"/>
    </row>
    <row r="88" spans="1:12" ht="18.75">
      <c r="A88" s="45" t="s">
        <v>144</v>
      </c>
      <c r="B88" s="58">
        <v>5</v>
      </c>
      <c r="C88" s="141">
        <v>10.66</v>
      </c>
      <c r="D88" s="4">
        <v>2</v>
      </c>
      <c r="E88" s="2">
        <v>482</v>
      </c>
      <c r="F88" s="1" t="str">
        <f>+VLOOKUP(E88,Participants!$A$1:$F$1501,2,FALSE)</f>
        <v>Addison Yochum</v>
      </c>
      <c r="G88" s="1" t="str">
        <f>+VLOOKUP(E88,Participants!$A$1:$F$1501,4,FALSE)</f>
        <v>ANN</v>
      </c>
      <c r="H88" s="1" t="str">
        <f>+VLOOKUP(E88,Participants!$A$1:$F$1501,5,FALSE)</f>
        <v>F</v>
      </c>
      <c r="I88" s="1">
        <f>+VLOOKUP(E88,Participants!$A$1:$F$1501,3,FALSE)</f>
        <v>3</v>
      </c>
      <c r="J88" s="1" t="str">
        <f>+VLOOKUP(E88,Participants!$A$1:$G$1501,7,FALSE)</f>
        <v>DEV GIRLS</v>
      </c>
      <c r="K88" s="1"/>
      <c r="L88" s="1"/>
    </row>
    <row r="89" spans="1:12" ht="18.75">
      <c r="A89" s="45" t="s">
        <v>144</v>
      </c>
      <c r="B89" s="56">
        <v>3</v>
      </c>
      <c r="C89" s="141">
        <v>10.7</v>
      </c>
      <c r="D89" s="4">
        <v>4</v>
      </c>
      <c r="E89" s="2">
        <v>784</v>
      </c>
      <c r="F89" s="1" t="str">
        <f>+VLOOKUP(E89,Participants!$A$1:$F$1501,2,FALSE)</f>
        <v>Paige Yura</v>
      </c>
      <c r="G89" s="1" t="str">
        <f>+VLOOKUP(E89,Participants!$A$1:$F$1501,4,FALSE)</f>
        <v>SRT</v>
      </c>
      <c r="H89" s="1" t="str">
        <f>+VLOOKUP(E89,Participants!$A$1:$F$1501,5,FALSE)</f>
        <v>F</v>
      </c>
      <c r="I89" s="1">
        <f>+VLOOKUP(E89,Participants!$A$1:$F$1501,3,FALSE)</f>
        <v>3</v>
      </c>
      <c r="J89" s="1" t="str">
        <f>+VLOOKUP(E89,Participants!$A$1:$G$1501,7,FALSE)</f>
        <v>DEV GIRLS</v>
      </c>
      <c r="K89" s="1"/>
      <c r="L89" s="1"/>
    </row>
    <row r="90" spans="1:12" ht="18.75">
      <c r="A90" s="45" t="s">
        <v>144</v>
      </c>
      <c r="B90" s="56">
        <v>1</v>
      </c>
      <c r="C90" s="141">
        <v>10.75</v>
      </c>
      <c r="D90" s="4">
        <v>1</v>
      </c>
      <c r="E90" s="2">
        <v>143</v>
      </c>
      <c r="F90" s="1" t="str">
        <f>+VLOOKUP(E90,Participants!$A$1:$G$1501,2,FALSE)</f>
        <v>Betty Glyptis</v>
      </c>
      <c r="G90" s="1" t="str">
        <f>+VLOOKUP(E90,Participants!$A$1:$G$1501,4,FALSE)</f>
        <v>STL</v>
      </c>
      <c r="H90" s="1" t="str">
        <f>+VLOOKUP(E90,Participants!$A$1:$G$1501,5,FALSE)</f>
        <v>F</v>
      </c>
      <c r="I90" s="1">
        <f>+VLOOKUP(E90,Participants!$A$1:$G$1501,3,FALSE)</f>
        <v>2</v>
      </c>
      <c r="J90" s="1" t="str">
        <f>+VLOOKUP(E90,Participants!$A$1:$G$1501,7,FALSE)</f>
        <v>DEV GIRLS</v>
      </c>
      <c r="K90" s="1"/>
      <c r="L90" s="1"/>
    </row>
    <row r="91" spans="1:12" ht="18.75">
      <c r="A91" s="45" t="s">
        <v>144</v>
      </c>
      <c r="B91" s="58">
        <v>8</v>
      </c>
      <c r="C91" s="141">
        <v>10.77</v>
      </c>
      <c r="D91" s="4">
        <v>2</v>
      </c>
      <c r="E91" s="2">
        <v>975</v>
      </c>
      <c r="F91" s="1" t="str">
        <f>+VLOOKUP(E91,Participants!$A$1:$F$1501,2,FALSE)</f>
        <v>Raegan Faulds</v>
      </c>
      <c r="G91" s="1" t="str">
        <f>+VLOOKUP(E91,Participants!$A$1:$F$1501,4,FALSE)</f>
        <v>GAB</v>
      </c>
      <c r="H91" s="1" t="str">
        <f>+VLOOKUP(E91,Participants!$A$1:$F$1501,5,FALSE)</f>
        <v>F</v>
      </c>
      <c r="I91" s="1">
        <f>+VLOOKUP(E91,Participants!$A$1:$F$1501,3,FALSE)</f>
        <v>3</v>
      </c>
      <c r="J91" s="1" t="str">
        <f>+VLOOKUP(E91,Participants!$A$1:$G$1501,7,FALSE)</f>
        <v>DEV GIRLS</v>
      </c>
      <c r="K91" s="1"/>
      <c r="L91" s="1"/>
    </row>
    <row r="92" spans="1:12" ht="18.75">
      <c r="A92" s="45" t="s">
        <v>144</v>
      </c>
      <c r="B92" s="56">
        <v>2</v>
      </c>
      <c r="C92" s="141">
        <v>10.85</v>
      </c>
      <c r="D92" s="4">
        <v>6</v>
      </c>
      <c r="E92" s="2">
        <v>102</v>
      </c>
      <c r="F92" s="1" t="str">
        <f>+VLOOKUP(E92,Participants!$A$1:$F$1501,2,FALSE)</f>
        <v>Finley Behanna</v>
      </c>
      <c r="G92" s="1" t="str">
        <f>+VLOOKUP(E92,Participants!$A$1:$F$1501,4,FALSE)</f>
        <v>JFK</v>
      </c>
      <c r="H92" s="1" t="str">
        <f>+VLOOKUP(E92,Participants!$A$1:$F$1501,5,FALSE)</f>
        <v>F</v>
      </c>
      <c r="I92" s="1">
        <f>+VLOOKUP(E92,Participants!$A$1:$F$1501,3,FALSE)</f>
        <v>2</v>
      </c>
      <c r="J92" s="1" t="str">
        <f>+VLOOKUP(E92,Participants!$A$1:$G$1501,7,FALSE)</f>
        <v>DEV GIRLS</v>
      </c>
      <c r="K92" s="1"/>
      <c r="L92" s="1"/>
    </row>
    <row r="93" spans="1:12" ht="18.75">
      <c r="A93" s="45" t="s">
        <v>144</v>
      </c>
      <c r="B93" s="56">
        <v>1</v>
      </c>
      <c r="C93" s="141">
        <v>10.94</v>
      </c>
      <c r="D93" s="4">
        <v>2</v>
      </c>
      <c r="E93" s="2">
        <v>385</v>
      </c>
      <c r="F93" s="1" t="str">
        <f>+VLOOKUP(E93,Participants!$A$1:$F$1501,2,FALSE)</f>
        <v>Gabriella Marino</v>
      </c>
      <c r="G93" s="1" t="str">
        <f>+VLOOKUP(E93,Participants!$A$1:$F$1501,4,FALSE)</f>
        <v>PHL</v>
      </c>
      <c r="H93" s="1" t="str">
        <f>+VLOOKUP(E93,Participants!$A$1:$F$1501,5,FALSE)</f>
        <v>F</v>
      </c>
      <c r="I93" s="1">
        <f>+VLOOKUP(E93,Participants!$A$1:$F$1501,3,FALSE)</f>
        <v>1</v>
      </c>
      <c r="J93" s="1" t="str">
        <f>+VLOOKUP(E93,Participants!$A$1:$G$1501,7,FALSE)</f>
        <v>DEV GIRLS</v>
      </c>
      <c r="K93" s="1"/>
      <c r="L93" s="1"/>
    </row>
    <row r="94" spans="1:12" ht="18.75">
      <c r="A94" s="45" t="s">
        <v>144</v>
      </c>
      <c r="B94" s="56">
        <v>1</v>
      </c>
      <c r="C94" s="141">
        <v>11.26</v>
      </c>
      <c r="D94" s="4">
        <v>5</v>
      </c>
      <c r="E94" s="2">
        <v>645</v>
      </c>
      <c r="F94" s="1" t="str">
        <f>+VLOOKUP(E94,Participants!$A$1:$F$1501,2,FALSE)</f>
        <v>Finley Fedak</v>
      </c>
      <c r="G94" s="1" t="str">
        <f>+VLOOKUP(E94,Participants!$A$1:$F$1501,4,FALSE)</f>
        <v>SYL</v>
      </c>
      <c r="H94" s="1" t="str">
        <f>+VLOOKUP(E94,Participants!$A$1:$F$1501,5,FALSE)</f>
        <v>F</v>
      </c>
      <c r="I94" s="1">
        <f>+VLOOKUP(E94,Participants!$A$1:$F$1501,3,FALSE)</f>
        <v>1</v>
      </c>
      <c r="J94" s="1" t="str">
        <f>+VLOOKUP(E94,Participants!$A$1:$G$1501,7,FALSE)</f>
        <v>DEV GIRLS</v>
      </c>
      <c r="K94" s="1"/>
      <c r="L94" s="1"/>
    </row>
    <row r="95" spans="1:12" ht="18.75">
      <c r="A95" s="45" t="s">
        <v>144</v>
      </c>
      <c r="B95" s="58">
        <v>4</v>
      </c>
      <c r="C95" s="141">
        <v>11.28</v>
      </c>
      <c r="D95" s="4">
        <v>5</v>
      </c>
      <c r="E95" s="2">
        <v>481</v>
      </c>
      <c r="F95" s="1" t="str">
        <f>+VLOOKUP(E95,Participants!$A$1:$F$1501,2,FALSE)</f>
        <v>Veronica Balkovec</v>
      </c>
      <c r="G95" s="1" t="str">
        <f>+VLOOKUP(E95,Participants!$A$1:$F$1501,4,FALSE)</f>
        <v>ANN</v>
      </c>
      <c r="H95" s="1" t="str">
        <f>+VLOOKUP(E95,Participants!$A$1:$F$1501,5,FALSE)</f>
        <v>F</v>
      </c>
      <c r="I95" s="1">
        <f>+VLOOKUP(E95,Participants!$A$1:$F$1501,3,FALSE)</f>
        <v>2</v>
      </c>
      <c r="J95" s="1" t="str">
        <f>+VLOOKUP(E95,Participants!$A$1:$G$1501,7,FALSE)</f>
        <v>DEV GIRLS</v>
      </c>
      <c r="K95" s="1"/>
      <c r="L95" s="1"/>
    </row>
    <row r="96" spans="1:12" ht="18.75">
      <c r="A96" s="45" t="s">
        <v>144</v>
      </c>
      <c r="B96" s="56">
        <v>5</v>
      </c>
      <c r="C96" s="141">
        <v>11.4</v>
      </c>
      <c r="D96" s="4">
        <v>4</v>
      </c>
      <c r="E96" s="2">
        <v>480</v>
      </c>
      <c r="F96" s="1" t="str">
        <f>+VLOOKUP(E96,Participants!$A$1:$F$1501,2,FALSE)</f>
        <v>Rosie Stafford</v>
      </c>
      <c r="G96" s="1" t="str">
        <f>+VLOOKUP(E96,Participants!$A$1:$F$1501,4,FALSE)</f>
        <v>ANN</v>
      </c>
      <c r="H96" s="1" t="str">
        <f>+VLOOKUP(E96,Participants!$A$1:$F$1501,5,FALSE)</f>
        <v>F</v>
      </c>
      <c r="I96" s="1">
        <f>+VLOOKUP(E96,Participants!$A$1:$F$1501,3,FALSE)</f>
        <v>2</v>
      </c>
      <c r="J96" s="1" t="str">
        <f>+VLOOKUP(E96,Participants!$A$1:$G$1501,7,FALSE)</f>
        <v>DEV GIRLS</v>
      </c>
      <c r="K96" s="1"/>
      <c r="L96" s="1"/>
    </row>
    <row r="97" spans="1:12" ht="18.75">
      <c r="A97" s="45" t="s">
        <v>144</v>
      </c>
      <c r="B97" s="58">
        <v>4</v>
      </c>
      <c r="C97" s="141">
        <v>11.87</v>
      </c>
      <c r="D97" s="4">
        <v>2</v>
      </c>
      <c r="E97" s="2">
        <v>487</v>
      </c>
      <c r="F97" s="1" t="str">
        <f>+VLOOKUP(E97,Participants!$A$1:$F$1501,2,FALSE)</f>
        <v>Caroline Stafford</v>
      </c>
      <c r="G97" s="1" t="str">
        <f>+VLOOKUP(E97,Participants!$A$1:$F$1501,4,FALSE)</f>
        <v>ANN</v>
      </c>
      <c r="H97" s="1" t="str">
        <f>+VLOOKUP(E97,Participants!$A$1:$F$1501,5,FALSE)</f>
        <v>F</v>
      </c>
      <c r="I97" s="1">
        <f>+VLOOKUP(E97,Participants!$A$1:$F$1501,3,FALSE)</f>
        <v>0</v>
      </c>
      <c r="J97" s="1" t="str">
        <f>+VLOOKUP(E97,Participants!$A$1:$G$1501,7,FALSE)</f>
        <v>DEV GIRLS</v>
      </c>
      <c r="K97" s="1"/>
      <c r="L97" s="1"/>
    </row>
    <row r="98" spans="1:12" ht="18.75">
      <c r="A98" s="45" t="s">
        <v>144</v>
      </c>
      <c r="B98" s="56">
        <v>3</v>
      </c>
      <c r="C98" s="141">
        <v>12.15</v>
      </c>
      <c r="D98" s="4">
        <v>2</v>
      </c>
      <c r="E98" s="2">
        <v>488</v>
      </c>
      <c r="F98" s="1" t="str">
        <f>+VLOOKUP(E98,Participants!$A$1:$F$1501,2,FALSE)</f>
        <v>Cate Stafford</v>
      </c>
      <c r="G98" s="1" t="str">
        <f>+VLOOKUP(E98,Participants!$A$1:$F$1501,4,FALSE)</f>
        <v>ANN</v>
      </c>
      <c r="H98" s="1" t="str">
        <f>+VLOOKUP(E98,Participants!$A$1:$F$1501,5,FALSE)</f>
        <v>F</v>
      </c>
      <c r="I98" s="1">
        <f>+VLOOKUP(E98,Participants!$A$1:$F$1501,3,FALSE)</f>
        <v>0</v>
      </c>
      <c r="J98" s="1" t="str">
        <f>+VLOOKUP(E98,Participants!$A$1:$G$1501,7,FALSE)</f>
        <v>DEV GIRLS</v>
      </c>
      <c r="K98" s="1"/>
      <c r="L98" s="1"/>
    </row>
    <row r="99" spans="1:12" ht="18.75">
      <c r="A99" s="45" t="s">
        <v>144</v>
      </c>
      <c r="B99" s="56">
        <v>1</v>
      </c>
      <c r="C99" s="141">
        <v>13.42</v>
      </c>
      <c r="D99" s="4">
        <v>4</v>
      </c>
      <c r="E99" s="2">
        <v>777</v>
      </c>
      <c r="F99" s="1" t="str">
        <f>+VLOOKUP(E99,Participants!$A$1:$F$1501,2,FALSE)</f>
        <v>Mollie Fenk</v>
      </c>
      <c r="G99" s="1" t="str">
        <f>+VLOOKUP(E99,Participants!$A$1:$F$1501,4,FALSE)</f>
        <v>SRT</v>
      </c>
      <c r="H99" s="1" t="str">
        <f>+VLOOKUP(E99,Participants!$A$1:$F$1501,5,FALSE)</f>
        <v>F</v>
      </c>
      <c r="I99" s="1">
        <f>+VLOOKUP(E99,Participants!$A$1:$F$1501,3,FALSE)</f>
        <v>0</v>
      </c>
      <c r="J99" s="1" t="str">
        <f>+VLOOKUP(E99,Participants!$A$1:$G$1501,7,FALSE)</f>
        <v>DEV GIRLS</v>
      </c>
      <c r="K99" s="1"/>
      <c r="L99" s="1"/>
    </row>
    <row r="100" spans="1:12" ht="18.75">
      <c r="A100" s="45" t="s">
        <v>144</v>
      </c>
      <c r="B100" s="58">
        <v>3</v>
      </c>
      <c r="C100" s="141"/>
      <c r="D100" s="4">
        <v>3</v>
      </c>
      <c r="E100" s="2">
        <v>1013</v>
      </c>
      <c r="F100" s="1" t="str">
        <f>+VLOOKUP(E100,Participants!$A$1:$F$1501,2,FALSE)</f>
        <v>Rosemary Tiriobo</v>
      </c>
      <c r="G100" s="1" t="str">
        <f>+VLOOKUP(E100,Participants!$A$1:$F$1501,4,FALSE)</f>
        <v>GAB</v>
      </c>
      <c r="H100" s="1" t="str">
        <f>+VLOOKUP(E100,Participants!$A$1:$F$1501,5,FALSE)</f>
        <v>F</v>
      </c>
      <c r="I100" s="1">
        <f>+VLOOKUP(E100,Participants!$A$1:$F$1501,3,FALSE)</f>
        <v>1</v>
      </c>
      <c r="J100" s="1" t="str">
        <f>+VLOOKUP(E100,Participants!$A$1:$G$1501,7,FALSE)</f>
        <v>DEV GIRLS</v>
      </c>
      <c r="K100" s="1"/>
      <c r="L100" s="1"/>
    </row>
    <row r="101" spans="1:12" ht="18.75">
      <c r="A101" s="45" t="s">
        <v>144</v>
      </c>
      <c r="B101" s="56">
        <v>2</v>
      </c>
      <c r="C101" s="141">
        <v>9.5299999999999994</v>
      </c>
      <c r="D101" s="4">
        <v>5</v>
      </c>
      <c r="E101" s="2">
        <v>677</v>
      </c>
      <c r="F101" s="1" t="str">
        <f>+VLOOKUP(E101,Participants!$A$1:$F$1501,2,FALSE)</f>
        <v>Kelsey Malloy</v>
      </c>
      <c r="G101" s="1" t="str">
        <f>+VLOOKUP(E101,Participants!$A$1:$F$1501,4,FALSE)</f>
        <v>SYL</v>
      </c>
      <c r="H101" s="1" t="str">
        <f>+VLOOKUP(E101,Participants!$A$1:$F$1501,5,FALSE)</f>
        <v>F</v>
      </c>
      <c r="I101" s="1">
        <f>+VLOOKUP(E101,Participants!$A$1:$F$1501,3,FALSE)</f>
        <v>8</v>
      </c>
      <c r="J101" s="1" t="str">
        <f>+VLOOKUP(E101,Participants!$A$1:$G$1501,7,FALSE)</f>
        <v>VARSITY GIRLS</v>
      </c>
      <c r="K101" s="1"/>
      <c r="L101" s="1"/>
    </row>
    <row r="102" spans="1:12" ht="18.75">
      <c r="A102" s="45" t="s">
        <v>144</v>
      </c>
      <c r="B102" s="58"/>
      <c r="C102" s="141"/>
      <c r="D102" s="4"/>
      <c r="E102" s="2"/>
      <c r="F102" s="1" t="e">
        <f>+VLOOKUP(E102,Participants!$A$1:$F$1501,2,FALSE)</f>
        <v>#N/A</v>
      </c>
      <c r="G102" s="1" t="e">
        <f>+VLOOKUP(E102,Participants!$A$1:$F$1501,4,FALSE)</f>
        <v>#N/A</v>
      </c>
      <c r="H102" s="1" t="e">
        <f>+VLOOKUP(E102,Participants!$A$1:$F$1501,5,FALSE)</f>
        <v>#N/A</v>
      </c>
      <c r="I102" s="1" t="e">
        <f>+VLOOKUP(E102,Participants!$A$1:$F$1501,3,FALSE)</f>
        <v>#N/A</v>
      </c>
      <c r="J102" s="1" t="e">
        <f>+VLOOKUP(E102,Participants!$A$1:$F$1501,6,FALSE)</f>
        <v>#N/A</v>
      </c>
      <c r="K102" s="1"/>
      <c r="L102" s="1"/>
    </row>
    <row r="103" spans="1:12" ht="18.75">
      <c r="A103" s="45" t="s">
        <v>144</v>
      </c>
      <c r="B103" s="58"/>
      <c r="C103" s="141"/>
      <c r="D103" s="4"/>
      <c r="E103" s="2"/>
      <c r="F103" s="1" t="e">
        <f>+VLOOKUP(E103,Participants!$A$1:$F$1501,2,FALSE)</f>
        <v>#N/A</v>
      </c>
      <c r="G103" s="1" t="e">
        <f>+VLOOKUP(E103,Participants!$A$1:$F$1501,4,FALSE)</f>
        <v>#N/A</v>
      </c>
      <c r="H103" s="1" t="e">
        <f>+VLOOKUP(E103,Participants!$A$1:$F$1501,5,FALSE)</f>
        <v>#N/A</v>
      </c>
      <c r="I103" s="1" t="e">
        <f>+VLOOKUP(E103,Participants!$A$1:$F$1501,3,FALSE)</f>
        <v>#N/A</v>
      </c>
      <c r="J103" s="1" t="e">
        <f>+VLOOKUP(E103,Participants!$A$1:$F$1501,6,FALSE)</f>
        <v>#N/A</v>
      </c>
      <c r="K103" s="1"/>
      <c r="L103" s="1"/>
    </row>
    <row r="104" spans="1:12" ht="18.75">
      <c r="A104" s="45" t="s">
        <v>144</v>
      </c>
      <c r="B104" s="58"/>
      <c r="C104" s="141"/>
      <c r="D104" s="4"/>
      <c r="E104" s="2"/>
      <c r="F104" s="1" t="e">
        <f>+VLOOKUP(E104,Participants!$A$1:$F$1501,2,FALSE)</f>
        <v>#N/A</v>
      </c>
      <c r="G104" s="1" t="e">
        <f>+VLOOKUP(E104,Participants!$A$1:$F$1501,4,FALSE)</f>
        <v>#N/A</v>
      </c>
      <c r="H104" s="1" t="e">
        <f>+VLOOKUP(E104,Participants!$A$1:$F$1501,5,FALSE)</f>
        <v>#N/A</v>
      </c>
      <c r="I104" s="1" t="e">
        <f>+VLOOKUP(E104,Participants!$A$1:$F$1501,3,FALSE)</f>
        <v>#N/A</v>
      </c>
      <c r="J104" s="1" t="e">
        <f>+VLOOKUP(E104,Participants!$A$1:$F$1501,6,FALSE)</f>
        <v>#N/A</v>
      </c>
      <c r="K104" s="1"/>
      <c r="L104" s="1"/>
    </row>
    <row r="105" spans="1:12" ht="18.75">
      <c r="A105" s="45" t="s">
        <v>144</v>
      </c>
      <c r="B105" s="58"/>
      <c r="C105" s="141"/>
      <c r="D105" s="4"/>
      <c r="E105" s="2"/>
      <c r="F105" s="1" t="e">
        <f>+VLOOKUP(E105,Participants!$A$1:$F$1501,2,FALSE)</f>
        <v>#N/A</v>
      </c>
      <c r="G105" s="1" t="e">
        <f>+VLOOKUP(E105,Participants!$A$1:$F$1501,4,FALSE)</f>
        <v>#N/A</v>
      </c>
      <c r="H105" s="1" t="e">
        <f>+VLOOKUP(E105,Participants!$A$1:$F$1501,5,FALSE)</f>
        <v>#N/A</v>
      </c>
      <c r="I105" s="1" t="e">
        <f>+VLOOKUP(E105,Participants!$A$1:$F$1501,3,FALSE)</f>
        <v>#N/A</v>
      </c>
      <c r="J105" s="1" t="e">
        <f>+VLOOKUP(E105,Participants!$A$1:$F$1501,6,FALSE)</f>
        <v>#N/A</v>
      </c>
      <c r="K105" s="1"/>
      <c r="L105" s="1"/>
    </row>
    <row r="106" spans="1:12" ht="18.75">
      <c r="A106" s="45" t="s">
        <v>144</v>
      </c>
      <c r="B106" s="58"/>
      <c r="C106" s="141"/>
      <c r="D106" s="4"/>
      <c r="E106" s="2"/>
      <c r="F106" s="1" t="e">
        <f>+VLOOKUP(E106,Participants!$A$1:$F$1501,2,FALSE)</f>
        <v>#N/A</v>
      </c>
      <c r="G106" s="1" t="e">
        <f>+VLOOKUP(E106,Participants!$A$1:$F$1501,4,FALSE)</f>
        <v>#N/A</v>
      </c>
      <c r="H106" s="1" t="e">
        <f>+VLOOKUP(E106,Participants!$A$1:$F$1501,5,FALSE)</f>
        <v>#N/A</v>
      </c>
      <c r="I106" s="1" t="e">
        <f>+VLOOKUP(E106,Participants!$A$1:$F$1501,3,FALSE)</f>
        <v>#N/A</v>
      </c>
      <c r="J106" s="1" t="e">
        <f>+VLOOKUP(E106,Participants!$A$1:$F$1501,6,FALSE)</f>
        <v>#N/A</v>
      </c>
      <c r="K106" s="1"/>
      <c r="L106" s="1"/>
    </row>
    <row r="107" spans="1:12" ht="18.75">
      <c r="A107" s="45" t="s">
        <v>144</v>
      </c>
      <c r="B107" s="58"/>
      <c r="C107" s="141"/>
      <c r="D107" s="4"/>
      <c r="E107" s="2"/>
      <c r="F107" s="1" t="e">
        <f>+VLOOKUP(E107,Participants!$A$1:$F$1501,2,FALSE)</f>
        <v>#N/A</v>
      </c>
      <c r="G107" s="1" t="e">
        <f>+VLOOKUP(E107,Participants!$A$1:$F$1501,4,FALSE)</f>
        <v>#N/A</v>
      </c>
      <c r="H107" s="1" t="e">
        <f>+VLOOKUP(E107,Participants!$A$1:$F$1501,5,FALSE)</f>
        <v>#N/A</v>
      </c>
      <c r="I107" s="1" t="e">
        <f>+VLOOKUP(E107,Participants!$A$1:$F$1501,3,FALSE)</f>
        <v>#N/A</v>
      </c>
      <c r="J107" s="1" t="e">
        <f>+VLOOKUP(E107,Participants!$A$1:$F$1501,6,FALSE)</f>
        <v>#N/A</v>
      </c>
      <c r="K107" s="1"/>
      <c r="L107" s="1"/>
    </row>
    <row r="108" spans="1:12" ht="18.75">
      <c r="A108" s="45" t="s">
        <v>144</v>
      </c>
      <c r="B108" s="58"/>
      <c r="C108" s="141"/>
      <c r="D108" s="4"/>
      <c r="E108" s="2"/>
      <c r="F108" s="1" t="e">
        <f>+VLOOKUP(E108,Participants!$A$1:$F$1501,2,FALSE)</f>
        <v>#N/A</v>
      </c>
      <c r="G108" s="1" t="e">
        <f>+VLOOKUP(E108,Participants!$A$1:$F$1501,4,FALSE)</f>
        <v>#N/A</v>
      </c>
      <c r="H108" s="1" t="e">
        <f>+VLOOKUP(E108,Participants!$A$1:$F$1501,5,FALSE)</f>
        <v>#N/A</v>
      </c>
      <c r="I108" s="1" t="e">
        <f>+VLOOKUP(E108,Participants!$A$1:$F$1501,3,FALSE)</f>
        <v>#N/A</v>
      </c>
      <c r="J108" s="1" t="e">
        <f>+VLOOKUP(E108,Participants!$A$1:$F$1501,6,FALSE)</f>
        <v>#N/A</v>
      </c>
      <c r="K108" s="1"/>
      <c r="L108" s="1"/>
    </row>
    <row r="109" spans="1:12" ht="18.75">
      <c r="A109" s="45" t="s">
        <v>144</v>
      </c>
      <c r="B109" s="56"/>
      <c r="C109" s="141"/>
      <c r="D109" s="4"/>
      <c r="E109" s="2"/>
      <c r="F109" s="1" t="e">
        <f>+VLOOKUP(E109,Participants!$A$1:$F$1501,2,FALSE)</f>
        <v>#N/A</v>
      </c>
      <c r="G109" s="1" t="e">
        <f>+VLOOKUP(E109,Participants!$A$1:$F$1501,4,FALSE)</f>
        <v>#N/A</v>
      </c>
      <c r="H109" s="1" t="e">
        <f>+VLOOKUP(E109,Participants!$A$1:$F$1501,5,FALSE)</f>
        <v>#N/A</v>
      </c>
      <c r="I109" s="1" t="e">
        <f>+VLOOKUP(E109,Participants!$A$1:$F$1501,3,FALSE)</f>
        <v>#N/A</v>
      </c>
      <c r="J109" s="1" t="e">
        <f>+VLOOKUP(E109,Participants!$A$1:$F$1501,6,FALSE)</f>
        <v>#N/A</v>
      </c>
      <c r="K109" s="1"/>
      <c r="L109" s="1"/>
    </row>
    <row r="110" spans="1:12" ht="18.75">
      <c r="A110" s="45" t="s">
        <v>144</v>
      </c>
      <c r="B110" s="56"/>
      <c r="C110" s="141"/>
      <c r="D110" s="4"/>
      <c r="E110" s="2"/>
      <c r="F110" s="1" t="e">
        <f>+VLOOKUP(E110,Participants!$A$1:$F$1501,2,FALSE)</f>
        <v>#N/A</v>
      </c>
      <c r="G110" s="1" t="e">
        <f>+VLOOKUP(E110,Participants!$A$1:$F$1501,4,FALSE)</f>
        <v>#N/A</v>
      </c>
      <c r="H110" s="1" t="e">
        <f>+VLOOKUP(E110,Participants!$A$1:$F$1501,5,FALSE)</f>
        <v>#N/A</v>
      </c>
      <c r="I110" s="1" t="e">
        <f>+VLOOKUP(E110,Participants!$A$1:$F$1501,3,FALSE)</f>
        <v>#N/A</v>
      </c>
      <c r="J110" s="1" t="e">
        <f>+VLOOKUP(E110,Participants!$A$1:$F$1501,6,FALSE)</f>
        <v>#N/A</v>
      </c>
      <c r="K110" s="1"/>
      <c r="L110" s="1"/>
    </row>
    <row r="111" spans="1:12" ht="18.75">
      <c r="A111" s="45" t="s">
        <v>144</v>
      </c>
      <c r="B111" s="56"/>
      <c r="C111" s="141"/>
      <c r="D111" s="4"/>
      <c r="E111" s="2"/>
      <c r="F111" s="1" t="e">
        <f>+VLOOKUP(E111,Participants!$A$1:$F$1501,2,FALSE)</f>
        <v>#N/A</v>
      </c>
      <c r="G111" s="1" t="e">
        <f>+VLOOKUP(E111,Participants!$A$1:$F$1501,4,FALSE)</f>
        <v>#N/A</v>
      </c>
      <c r="H111" s="1" t="e">
        <f>+VLOOKUP(E111,Participants!$A$1:$F$1501,5,FALSE)</f>
        <v>#N/A</v>
      </c>
      <c r="I111" s="1" t="e">
        <f>+VLOOKUP(E111,Participants!$A$1:$F$1501,3,FALSE)</f>
        <v>#N/A</v>
      </c>
      <c r="J111" s="1" t="e">
        <f>+VLOOKUP(E111,Participants!$A$1:$F$1501,6,FALSE)</f>
        <v>#N/A</v>
      </c>
      <c r="K111" s="1"/>
      <c r="L111" s="1"/>
    </row>
    <row r="112" spans="1:12" ht="18.75">
      <c r="A112" s="45" t="s">
        <v>144</v>
      </c>
      <c r="B112" s="56"/>
      <c r="C112" s="141"/>
      <c r="D112" s="4"/>
      <c r="E112" s="2"/>
      <c r="F112" s="1" t="e">
        <f>+VLOOKUP(E112,Participants!$A$1:$F$1501,2,FALSE)</f>
        <v>#N/A</v>
      </c>
      <c r="G112" s="1" t="e">
        <f>+VLOOKUP(E112,Participants!$A$1:$F$1501,4,FALSE)</f>
        <v>#N/A</v>
      </c>
      <c r="H112" s="1" t="e">
        <f>+VLOOKUP(E112,Participants!$A$1:$F$1501,5,FALSE)</f>
        <v>#N/A</v>
      </c>
      <c r="I112" s="1" t="e">
        <f>+VLOOKUP(E112,Participants!$A$1:$F$1501,3,FALSE)</f>
        <v>#N/A</v>
      </c>
      <c r="J112" s="1" t="e">
        <f>+VLOOKUP(E112,Participants!$A$1:$F$1501,6,FALSE)</f>
        <v>#N/A</v>
      </c>
      <c r="K112" s="1"/>
      <c r="L112" s="1"/>
    </row>
    <row r="113" spans="1:12" ht="18.75">
      <c r="A113" s="45" t="s">
        <v>144</v>
      </c>
      <c r="B113" s="56"/>
      <c r="C113" s="141"/>
      <c r="D113" s="4"/>
      <c r="E113" s="2"/>
      <c r="F113" s="1" t="e">
        <f>+VLOOKUP(E113,Participants!$A$1:$F$1501,2,FALSE)</f>
        <v>#N/A</v>
      </c>
      <c r="G113" s="1" t="e">
        <f>+VLOOKUP(E113,Participants!$A$1:$F$1501,4,FALSE)</f>
        <v>#N/A</v>
      </c>
      <c r="H113" s="1" t="e">
        <f>+VLOOKUP(E113,Participants!$A$1:$F$1501,5,FALSE)</f>
        <v>#N/A</v>
      </c>
      <c r="I113" s="1" t="e">
        <f>+VLOOKUP(E113,Participants!$A$1:$F$1501,3,FALSE)</f>
        <v>#N/A</v>
      </c>
      <c r="J113" s="1" t="e">
        <f>+VLOOKUP(E113,Participants!$A$1:$F$1501,6,FALSE)</f>
        <v>#N/A</v>
      </c>
      <c r="K113" s="1"/>
      <c r="L113" s="1"/>
    </row>
    <row r="114" spans="1:12" ht="18.75">
      <c r="A114" s="45" t="s">
        <v>144</v>
      </c>
      <c r="B114" s="56"/>
      <c r="C114" s="141"/>
      <c r="D114" s="4"/>
      <c r="E114" s="2"/>
      <c r="F114" s="1" t="e">
        <f>+VLOOKUP(E114,Participants!$A$1:$F$1501,2,FALSE)</f>
        <v>#N/A</v>
      </c>
      <c r="G114" s="1" t="e">
        <f>+VLOOKUP(E114,Participants!$A$1:$F$1501,4,FALSE)</f>
        <v>#N/A</v>
      </c>
      <c r="H114" s="1" t="e">
        <f>+VLOOKUP(E114,Participants!$A$1:$F$1501,5,FALSE)</f>
        <v>#N/A</v>
      </c>
      <c r="I114" s="1" t="e">
        <f>+VLOOKUP(E114,Participants!$A$1:$F$1501,3,FALSE)</f>
        <v>#N/A</v>
      </c>
      <c r="J114" s="1" t="e">
        <f>+VLOOKUP(E114,Participants!$A$1:$F$1501,6,FALSE)</f>
        <v>#N/A</v>
      </c>
      <c r="K114" s="1"/>
      <c r="L114" s="1"/>
    </row>
    <row r="115" spans="1:12" ht="18.75">
      <c r="A115" s="45" t="s">
        <v>144</v>
      </c>
      <c r="B115" s="56"/>
      <c r="C115" s="141"/>
      <c r="D115" s="4"/>
      <c r="E115" s="2"/>
      <c r="F115" s="1" t="e">
        <f>+VLOOKUP(E115,Participants!$A$1:$F$1501,2,FALSE)</f>
        <v>#N/A</v>
      </c>
      <c r="G115" s="1" t="e">
        <f>+VLOOKUP(E115,Participants!$A$1:$F$1501,4,FALSE)</f>
        <v>#N/A</v>
      </c>
      <c r="H115" s="1" t="e">
        <f>+VLOOKUP(E115,Participants!$A$1:$F$1501,5,FALSE)</f>
        <v>#N/A</v>
      </c>
      <c r="I115" s="1" t="e">
        <f>+VLOOKUP(E115,Participants!$A$1:$F$1501,3,FALSE)</f>
        <v>#N/A</v>
      </c>
      <c r="J115" s="1" t="e">
        <f>+VLOOKUP(E115,Participants!$A$1:$F$1501,6,FALSE)</f>
        <v>#N/A</v>
      </c>
      <c r="K115" s="1"/>
      <c r="L115" s="1"/>
    </row>
    <row r="116" spans="1:12" ht="18.75">
      <c r="A116" s="45" t="s">
        <v>144</v>
      </c>
      <c r="B116" s="56"/>
      <c r="C116" s="141"/>
      <c r="D116" s="4"/>
      <c r="E116" s="2"/>
      <c r="F116" s="1" t="e">
        <f>+VLOOKUP(E116,Participants!$A$1:$F$1501,2,FALSE)</f>
        <v>#N/A</v>
      </c>
      <c r="G116" s="1" t="e">
        <f>+VLOOKUP(E116,Participants!$A$1:$F$1501,4,FALSE)</f>
        <v>#N/A</v>
      </c>
      <c r="H116" s="1" t="e">
        <f>+VLOOKUP(E116,Participants!$A$1:$F$1501,5,FALSE)</f>
        <v>#N/A</v>
      </c>
      <c r="I116" s="1" t="e">
        <f>+VLOOKUP(E116,Participants!$A$1:$F$1501,3,FALSE)</f>
        <v>#N/A</v>
      </c>
      <c r="J116" s="1" t="e">
        <f>+VLOOKUP(E116,Participants!$A$1:$F$1501,6,FALSE)</f>
        <v>#N/A</v>
      </c>
      <c r="K116" s="1"/>
      <c r="L116" s="1"/>
    </row>
    <row r="117" spans="1:12" ht="18.75">
      <c r="A117" s="45" t="s">
        <v>144</v>
      </c>
      <c r="B117" s="56"/>
      <c r="C117" s="141"/>
      <c r="D117" s="4"/>
      <c r="E117" s="2"/>
      <c r="F117" s="1" t="e">
        <f>+VLOOKUP(E117,Participants!$A$1:$F$1501,2,FALSE)</f>
        <v>#N/A</v>
      </c>
      <c r="G117" s="1" t="e">
        <f>+VLOOKUP(E117,Participants!$A$1:$F$1501,4,FALSE)</f>
        <v>#N/A</v>
      </c>
      <c r="H117" s="1" t="e">
        <f>+VLOOKUP(E117,Participants!$A$1:$F$1501,5,FALSE)</f>
        <v>#N/A</v>
      </c>
      <c r="I117" s="1" t="e">
        <f>+VLOOKUP(E117,Participants!$A$1:$F$1501,3,FALSE)</f>
        <v>#N/A</v>
      </c>
      <c r="J117" s="1" t="e">
        <f>+VLOOKUP(E117,Participants!$A$1:$F$1501,6,FALSE)</f>
        <v>#N/A</v>
      </c>
      <c r="K117" s="1"/>
      <c r="L117" s="1"/>
    </row>
    <row r="118" spans="1:12" ht="18.75">
      <c r="A118" s="45" t="s">
        <v>144</v>
      </c>
      <c r="B118" s="56"/>
      <c r="C118" s="141"/>
      <c r="D118" s="4"/>
      <c r="E118" s="2"/>
      <c r="F118" s="1" t="e">
        <f>+VLOOKUP(E118,Participants!$A$1:$F$1501,2,FALSE)</f>
        <v>#N/A</v>
      </c>
      <c r="G118" s="1" t="e">
        <f>+VLOOKUP(E118,Participants!$A$1:$F$1501,4,FALSE)</f>
        <v>#N/A</v>
      </c>
      <c r="H118" s="1" t="e">
        <f>+VLOOKUP(E118,Participants!$A$1:$F$1501,5,FALSE)</f>
        <v>#N/A</v>
      </c>
      <c r="I118" s="1" t="e">
        <f>+VLOOKUP(E118,Participants!$A$1:$F$1501,3,FALSE)</f>
        <v>#N/A</v>
      </c>
      <c r="J118" s="1" t="e">
        <f>+VLOOKUP(E118,Participants!$A$1:$F$1501,6,FALSE)</f>
        <v>#N/A</v>
      </c>
      <c r="K118" s="1"/>
      <c r="L118" s="1"/>
    </row>
    <row r="119" spans="1:12" ht="18.75">
      <c r="A119" s="45" t="s">
        <v>144</v>
      </c>
      <c r="B119" s="56"/>
      <c r="C119" s="141"/>
      <c r="D119" s="4"/>
      <c r="E119" s="2"/>
      <c r="F119" s="1" t="e">
        <f>+VLOOKUP(E119,Participants!$A$1:$F$1501,2,FALSE)</f>
        <v>#N/A</v>
      </c>
      <c r="G119" s="1" t="e">
        <f>+VLOOKUP(E119,Participants!$A$1:$F$1501,4,FALSE)</f>
        <v>#N/A</v>
      </c>
      <c r="H119" s="1" t="e">
        <f>+VLOOKUP(E119,Participants!$A$1:$F$1501,5,FALSE)</f>
        <v>#N/A</v>
      </c>
      <c r="I119" s="1" t="e">
        <f>+VLOOKUP(E119,Participants!$A$1:$F$1501,3,FALSE)</f>
        <v>#N/A</v>
      </c>
      <c r="J119" s="1" t="e">
        <f>+VLOOKUP(E119,Participants!$A$1:$F$1501,6,FALSE)</f>
        <v>#N/A</v>
      </c>
      <c r="K119" s="1"/>
      <c r="L119" s="1"/>
    </row>
    <row r="120" spans="1:12" ht="18.75">
      <c r="A120" s="45" t="s">
        <v>144</v>
      </c>
      <c r="B120" s="56"/>
      <c r="C120" s="141"/>
      <c r="D120" s="4"/>
      <c r="E120" s="2"/>
      <c r="F120" s="1" t="e">
        <f>+VLOOKUP(E120,Participants!$A$1:$F$1501,2,FALSE)</f>
        <v>#N/A</v>
      </c>
      <c r="G120" s="1" t="e">
        <f>+VLOOKUP(E120,Participants!$A$1:$F$1501,4,FALSE)</f>
        <v>#N/A</v>
      </c>
      <c r="H120" s="1" t="e">
        <f>+VLOOKUP(E120,Participants!$A$1:$F$1501,5,FALSE)</f>
        <v>#N/A</v>
      </c>
      <c r="I120" s="1" t="e">
        <f>+VLOOKUP(E120,Participants!$A$1:$F$1501,3,FALSE)</f>
        <v>#N/A</v>
      </c>
      <c r="J120" s="1" t="e">
        <f>+VLOOKUP(E120,Participants!$A$1:$F$1501,6,FALSE)</f>
        <v>#N/A</v>
      </c>
      <c r="K120" s="1"/>
      <c r="L120" s="1"/>
    </row>
    <row r="121" spans="1:12" ht="18.75">
      <c r="A121" s="45" t="s">
        <v>144</v>
      </c>
      <c r="B121" s="56"/>
      <c r="C121" s="141"/>
      <c r="D121" s="4"/>
      <c r="E121" s="2"/>
      <c r="F121" s="1" t="e">
        <f>+VLOOKUP(E121,Participants!$A$1:$F$1501,2,FALSE)</f>
        <v>#N/A</v>
      </c>
      <c r="G121" s="1" t="e">
        <f>+VLOOKUP(E121,Participants!$A$1:$F$1501,4,FALSE)</f>
        <v>#N/A</v>
      </c>
      <c r="H121" s="1" t="e">
        <f>+VLOOKUP(E121,Participants!$A$1:$F$1501,5,FALSE)</f>
        <v>#N/A</v>
      </c>
      <c r="I121" s="1" t="e">
        <f>+VLOOKUP(E121,Participants!$A$1:$F$1501,3,FALSE)</f>
        <v>#N/A</v>
      </c>
      <c r="J121" s="1" t="e">
        <f>+VLOOKUP(E121,Participants!$A$1:$F$1501,6,FALSE)</f>
        <v>#N/A</v>
      </c>
      <c r="K121" s="1"/>
      <c r="L121" s="1"/>
    </row>
    <row r="122" spans="1:12" ht="18.75">
      <c r="A122" s="45" t="s">
        <v>144</v>
      </c>
      <c r="B122" s="56"/>
      <c r="C122" s="141"/>
      <c r="D122" s="4"/>
      <c r="E122" s="2"/>
      <c r="F122" s="1" t="e">
        <f>+VLOOKUP(E122,Participants!$A$1:$F$1501,2,FALSE)</f>
        <v>#N/A</v>
      </c>
      <c r="G122" s="1" t="e">
        <f>+VLOOKUP(E122,Participants!$A$1:$F$1501,4,FALSE)</f>
        <v>#N/A</v>
      </c>
      <c r="H122" s="1" t="e">
        <f>+VLOOKUP(E122,Participants!$A$1:$F$1501,5,FALSE)</f>
        <v>#N/A</v>
      </c>
      <c r="I122" s="1" t="e">
        <f>+VLOOKUP(E122,Participants!$A$1:$F$1501,3,FALSE)</f>
        <v>#N/A</v>
      </c>
      <c r="J122" s="1" t="e">
        <f>+VLOOKUP(E122,Participants!$A$1:$F$1501,6,FALSE)</f>
        <v>#N/A</v>
      </c>
      <c r="K122" s="1"/>
      <c r="L122" s="1"/>
    </row>
    <row r="123" spans="1:12" ht="18.75">
      <c r="A123" s="45" t="s">
        <v>144</v>
      </c>
      <c r="B123" s="56"/>
      <c r="C123" s="141"/>
      <c r="D123" s="4"/>
      <c r="E123" s="2"/>
      <c r="F123" s="1" t="e">
        <f>+VLOOKUP(E123,Participants!$A$1:$F$1501,2,FALSE)</f>
        <v>#N/A</v>
      </c>
      <c r="G123" s="1" t="e">
        <f>+VLOOKUP(E123,Participants!$A$1:$F$1501,4,FALSE)</f>
        <v>#N/A</v>
      </c>
      <c r="H123" s="1" t="e">
        <f>+VLOOKUP(E123,Participants!$A$1:$F$1501,5,FALSE)</f>
        <v>#N/A</v>
      </c>
      <c r="I123" s="1" t="e">
        <f>+VLOOKUP(E123,Participants!$A$1:$F$1501,3,FALSE)</f>
        <v>#N/A</v>
      </c>
      <c r="J123" s="1" t="e">
        <f>+VLOOKUP(E123,Participants!$A$1:$F$1501,6,FALSE)</f>
        <v>#N/A</v>
      </c>
      <c r="K123" s="1"/>
      <c r="L123" s="1"/>
    </row>
    <row r="124" spans="1:12" ht="18.75">
      <c r="A124" s="45" t="s">
        <v>144</v>
      </c>
      <c r="B124" s="56"/>
      <c r="C124" s="141"/>
      <c r="D124" s="4"/>
      <c r="E124" s="2"/>
      <c r="F124" s="1" t="e">
        <f>+VLOOKUP(E124,Participants!$A$1:$F$1501,2,FALSE)</f>
        <v>#N/A</v>
      </c>
      <c r="G124" s="1" t="e">
        <f>+VLOOKUP(E124,Participants!$A$1:$F$1501,4,FALSE)</f>
        <v>#N/A</v>
      </c>
      <c r="H124" s="1" t="e">
        <f>+VLOOKUP(E124,Participants!$A$1:$F$1501,5,FALSE)</f>
        <v>#N/A</v>
      </c>
      <c r="I124" s="1" t="e">
        <f>+VLOOKUP(E124,Participants!$A$1:$F$1501,3,FALSE)</f>
        <v>#N/A</v>
      </c>
      <c r="J124" s="1" t="e">
        <f>+VLOOKUP(E124,Participants!$A$1:$F$1501,6,FALSE)</f>
        <v>#N/A</v>
      </c>
      <c r="K124" s="1"/>
      <c r="L124" s="1"/>
    </row>
    <row r="125" spans="1:12" ht="18.75">
      <c r="A125" s="45" t="s">
        <v>144</v>
      </c>
      <c r="B125" s="56"/>
      <c r="C125" s="141"/>
      <c r="D125" s="4"/>
      <c r="E125" s="2"/>
      <c r="F125" s="1" t="e">
        <f>+VLOOKUP(E125,Participants!$A$1:$F$1501,2,FALSE)</f>
        <v>#N/A</v>
      </c>
      <c r="G125" s="1" t="e">
        <f>+VLOOKUP(E125,Participants!$A$1:$F$1501,4,FALSE)</f>
        <v>#N/A</v>
      </c>
      <c r="H125" s="1" t="e">
        <f>+VLOOKUP(E125,Participants!$A$1:$F$1501,5,FALSE)</f>
        <v>#N/A</v>
      </c>
      <c r="I125" s="1" t="e">
        <f>+VLOOKUP(E125,Participants!$A$1:$F$1501,3,FALSE)</f>
        <v>#N/A</v>
      </c>
      <c r="J125" s="1" t="e">
        <f>+VLOOKUP(E125,Participants!$A$1:$F$1501,6,FALSE)</f>
        <v>#N/A</v>
      </c>
      <c r="K125" s="1"/>
      <c r="L125" s="1"/>
    </row>
    <row r="126" spans="1:12" ht="18.75">
      <c r="A126" s="45" t="s">
        <v>144</v>
      </c>
      <c r="B126" s="56"/>
      <c r="C126" s="141"/>
      <c r="D126" s="4"/>
      <c r="E126" s="2"/>
      <c r="F126" s="1" t="e">
        <f>+VLOOKUP(E126,Participants!$A$1:$F$1501,2,FALSE)</f>
        <v>#N/A</v>
      </c>
      <c r="G126" s="1" t="e">
        <f>+VLOOKUP(E126,Participants!$A$1:$F$1501,4,FALSE)</f>
        <v>#N/A</v>
      </c>
      <c r="H126" s="1" t="e">
        <f>+VLOOKUP(E126,Participants!$A$1:$F$1501,5,FALSE)</f>
        <v>#N/A</v>
      </c>
      <c r="I126" s="1" t="e">
        <f>+VLOOKUP(E126,Participants!$A$1:$F$1501,3,FALSE)</f>
        <v>#N/A</v>
      </c>
      <c r="J126" s="1" t="e">
        <f>+VLOOKUP(E126,Participants!$A$1:$F$1501,6,FALSE)</f>
        <v>#N/A</v>
      </c>
      <c r="K126" s="1"/>
      <c r="L126" s="1"/>
    </row>
    <row r="127" spans="1:12" ht="18.75">
      <c r="A127" s="45" t="s">
        <v>144</v>
      </c>
      <c r="B127" s="56"/>
      <c r="C127" s="141"/>
      <c r="D127" s="4"/>
      <c r="E127" s="2"/>
      <c r="F127" s="1" t="e">
        <f>+VLOOKUP(E127,Participants!$A$1:$F$1501,2,FALSE)</f>
        <v>#N/A</v>
      </c>
      <c r="G127" s="1" t="e">
        <f>+VLOOKUP(E127,Participants!$A$1:$F$1501,4,FALSE)</f>
        <v>#N/A</v>
      </c>
      <c r="H127" s="1" t="e">
        <f>+VLOOKUP(E127,Participants!$A$1:$F$1501,5,FALSE)</f>
        <v>#N/A</v>
      </c>
      <c r="I127" s="1" t="e">
        <f>+VLOOKUP(E127,Participants!$A$1:$F$1501,3,FALSE)</f>
        <v>#N/A</v>
      </c>
      <c r="J127" s="1" t="e">
        <f>+VLOOKUP(E127,Participants!$A$1:$F$1501,6,FALSE)</f>
        <v>#N/A</v>
      </c>
      <c r="K127" s="1"/>
      <c r="L127" s="1"/>
    </row>
    <row r="128" spans="1:12" ht="18.75">
      <c r="A128" s="45" t="s">
        <v>144</v>
      </c>
      <c r="B128" s="56"/>
      <c r="C128" s="141"/>
      <c r="D128" s="4"/>
      <c r="E128" s="2"/>
      <c r="F128" s="1" t="e">
        <f>+VLOOKUP(E128,Participants!$A$1:$F$1501,2,FALSE)</f>
        <v>#N/A</v>
      </c>
      <c r="G128" s="1" t="e">
        <f>+VLOOKUP(E128,Participants!$A$1:$F$1501,4,FALSE)</f>
        <v>#N/A</v>
      </c>
      <c r="H128" s="1" t="e">
        <f>+VLOOKUP(E128,Participants!$A$1:$F$1501,5,FALSE)</f>
        <v>#N/A</v>
      </c>
      <c r="I128" s="1" t="e">
        <f>+VLOOKUP(E128,Participants!$A$1:$F$1501,3,FALSE)</f>
        <v>#N/A</v>
      </c>
      <c r="J128" s="1" t="e">
        <f>+VLOOKUP(E128,Participants!$A$1:$F$1501,6,FALSE)</f>
        <v>#N/A</v>
      </c>
      <c r="K128" s="1"/>
      <c r="L128" s="1"/>
    </row>
    <row r="129" spans="1:12" ht="18.75">
      <c r="A129" s="45" t="s">
        <v>144</v>
      </c>
      <c r="B129" s="56"/>
      <c r="C129" s="141"/>
      <c r="D129" s="4"/>
      <c r="E129" s="2"/>
      <c r="F129" s="1" t="e">
        <f>+VLOOKUP(E129,Participants!$A$1:$F$1501,2,FALSE)</f>
        <v>#N/A</v>
      </c>
      <c r="G129" s="1" t="e">
        <f>+VLOOKUP(E129,Participants!$A$1:$F$1501,4,FALSE)</f>
        <v>#N/A</v>
      </c>
      <c r="H129" s="1" t="e">
        <f>+VLOOKUP(E129,Participants!$A$1:$F$1501,5,FALSE)</f>
        <v>#N/A</v>
      </c>
      <c r="I129" s="1" t="e">
        <f>+VLOOKUP(E129,Participants!$A$1:$F$1501,3,FALSE)</f>
        <v>#N/A</v>
      </c>
      <c r="J129" s="1" t="e">
        <f>+VLOOKUP(E129,Participants!$A$1:$F$1501,6,FALSE)</f>
        <v>#N/A</v>
      </c>
      <c r="K129" s="1"/>
      <c r="L129" s="1"/>
    </row>
    <row r="130" spans="1:12" ht="18.75">
      <c r="A130" s="45" t="s">
        <v>144</v>
      </c>
      <c r="B130" s="56"/>
      <c r="C130" s="141"/>
      <c r="D130" s="4"/>
      <c r="E130" s="2"/>
      <c r="F130" s="1" t="e">
        <f>+VLOOKUP(E130,Participants!$A$1:$F$1501,2,FALSE)</f>
        <v>#N/A</v>
      </c>
      <c r="G130" s="1" t="e">
        <f>+VLOOKUP(E130,Participants!$A$1:$F$1501,4,FALSE)</f>
        <v>#N/A</v>
      </c>
      <c r="H130" s="1" t="e">
        <f>+VLOOKUP(E130,Participants!$A$1:$F$1501,5,FALSE)</f>
        <v>#N/A</v>
      </c>
      <c r="I130" s="1" t="e">
        <f>+VLOOKUP(E130,Participants!$A$1:$F$1501,3,FALSE)</f>
        <v>#N/A</v>
      </c>
      <c r="J130" s="1" t="e">
        <f>+VLOOKUP(E130,Participants!$A$1:$F$1501,6,FALSE)</f>
        <v>#N/A</v>
      </c>
      <c r="K130" s="1"/>
      <c r="L130" s="1"/>
    </row>
    <row r="131" spans="1:12" ht="18.75">
      <c r="A131" s="45" t="s">
        <v>144</v>
      </c>
      <c r="B131" s="56"/>
      <c r="C131" s="141"/>
      <c r="D131" s="4"/>
      <c r="E131" s="2"/>
      <c r="F131" s="1" t="e">
        <f>+VLOOKUP(E131,Participants!$A$1:$F$1501,2,FALSE)</f>
        <v>#N/A</v>
      </c>
      <c r="G131" s="1" t="e">
        <f>+VLOOKUP(E131,Participants!$A$1:$F$1501,4,FALSE)</f>
        <v>#N/A</v>
      </c>
      <c r="H131" s="1" t="e">
        <f>+VLOOKUP(E131,Participants!$A$1:$F$1501,5,FALSE)</f>
        <v>#N/A</v>
      </c>
      <c r="I131" s="1" t="e">
        <f>+VLOOKUP(E131,Participants!$A$1:$F$1501,3,FALSE)</f>
        <v>#N/A</v>
      </c>
      <c r="J131" s="1" t="e">
        <f>+VLOOKUP(E131,Participants!$A$1:$F$1501,6,FALSE)</f>
        <v>#N/A</v>
      </c>
      <c r="K131" s="1"/>
      <c r="L131" s="1"/>
    </row>
    <row r="132" spans="1:12" ht="18.75">
      <c r="A132" s="45" t="s">
        <v>144</v>
      </c>
      <c r="B132" s="56"/>
      <c r="C132" s="141"/>
      <c r="D132" s="4"/>
      <c r="E132" s="2"/>
      <c r="F132" s="1" t="e">
        <f>+VLOOKUP(E132,Participants!$A$1:$F$1501,2,FALSE)</f>
        <v>#N/A</v>
      </c>
      <c r="G132" s="1" t="e">
        <f>+VLOOKUP(E132,Participants!$A$1:$F$1501,4,FALSE)</f>
        <v>#N/A</v>
      </c>
      <c r="H132" s="1" t="e">
        <f>+VLOOKUP(E132,Participants!$A$1:$F$1501,5,FALSE)</f>
        <v>#N/A</v>
      </c>
      <c r="I132" s="1" t="e">
        <f>+VLOOKUP(E132,Participants!$A$1:$F$1501,3,FALSE)</f>
        <v>#N/A</v>
      </c>
      <c r="J132" s="1" t="e">
        <f>+VLOOKUP(E132,Participants!$A$1:$F$1501,6,FALSE)</f>
        <v>#N/A</v>
      </c>
      <c r="K132" s="1"/>
      <c r="L132" s="1"/>
    </row>
    <row r="133" spans="1:12" ht="18.75">
      <c r="A133" s="45" t="s">
        <v>144</v>
      </c>
      <c r="B133" s="56"/>
      <c r="C133" s="141"/>
      <c r="D133" s="4"/>
      <c r="E133" s="2"/>
      <c r="F133" s="1" t="e">
        <f>+VLOOKUP(E133,Participants!$A$1:$F$1501,2,FALSE)</f>
        <v>#N/A</v>
      </c>
      <c r="G133" s="1" t="e">
        <f>+VLOOKUP(E133,Participants!$A$1:$F$1501,4,FALSE)</f>
        <v>#N/A</v>
      </c>
      <c r="H133" s="1" t="e">
        <f>+VLOOKUP(E133,Participants!$A$1:$F$1501,5,FALSE)</f>
        <v>#N/A</v>
      </c>
      <c r="I133" s="1" t="e">
        <f>+VLOOKUP(E133,Participants!$A$1:$F$1501,3,FALSE)</f>
        <v>#N/A</v>
      </c>
      <c r="J133" s="1" t="e">
        <f>+VLOOKUP(E133,Participants!$A$1:$F$1501,6,FALSE)</f>
        <v>#N/A</v>
      </c>
      <c r="K133" s="1"/>
      <c r="L133" s="1"/>
    </row>
    <row r="134" spans="1:12" ht="18.75">
      <c r="A134" s="45" t="s">
        <v>144</v>
      </c>
      <c r="B134" s="56"/>
      <c r="C134" s="141"/>
      <c r="D134" s="4"/>
      <c r="E134" s="2"/>
      <c r="F134" s="1" t="e">
        <f>+VLOOKUP(E134,Participants!$A$1:$F$1501,2,FALSE)</f>
        <v>#N/A</v>
      </c>
      <c r="G134" s="1" t="e">
        <f>+VLOOKUP(E134,Participants!$A$1:$F$1501,4,FALSE)</f>
        <v>#N/A</v>
      </c>
      <c r="H134" s="1" t="e">
        <f>+VLOOKUP(E134,Participants!$A$1:$F$1501,5,FALSE)</f>
        <v>#N/A</v>
      </c>
      <c r="I134" s="1" t="e">
        <f>+VLOOKUP(E134,Participants!$A$1:$F$1501,3,FALSE)</f>
        <v>#N/A</v>
      </c>
      <c r="J134" s="1" t="e">
        <f>+VLOOKUP(E134,Participants!$A$1:$F$1501,6,FALSE)</f>
        <v>#N/A</v>
      </c>
      <c r="K134" s="1"/>
      <c r="L134" s="1"/>
    </row>
    <row r="135" spans="1:12" ht="18.75">
      <c r="A135" s="45" t="s">
        <v>144</v>
      </c>
      <c r="B135" s="58"/>
      <c r="C135" s="141"/>
      <c r="D135" s="4"/>
      <c r="E135" s="2"/>
      <c r="F135" s="1" t="e">
        <f>+VLOOKUP(E135,Participants!$A$1:$F$1501,2,FALSE)</f>
        <v>#N/A</v>
      </c>
      <c r="G135" s="1" t="e">
        <f>+VLOOKUP(E135,Participants!$A$1:$F$1501,4,FALSE)</f>
        <v>#N/A</v>
      </c>
      <c r="H135" s="1" t="e">
        <f>+VLOOKUP(E135,Participants!$A$1:$F$1501,5,FALSE)</f>
        <v>#N/A</v>
      </c>
      <c r="I135" s="1" t="e">
        <f>+VLOOKUP(E135,Participants!$A$1:$F$1501,3,FALSE)</f>
        <v>#N/A</v>
      </c>
      <c r="J135" s="1" t="e">
        <f>+VLOOKUP(E135,Participants!$A$1:$F$1501,6,FALSE)</f>
        <v>#N/A</v>
      </c>
      <c r="K135" s="1"/>
      <c r="L135" s="1"/>
    </row>
    <row r="136" spans="1:12" ht="18.75">
      <c r="A136" s="45" t="s">
        <v>144</v>
      </c>
      <c r="B136" s="56"/>
      <c r="C136" s="141"/>
      <c r="D136" s="4"/>
      <c r="E136" s="2"/>
      <c r="F136" s="1" t="e">
        <f>+VLOOKUP(E136,Participants!$A$1:$F$1501,2,FALSE)</f>
        <v>#N/A</v>
      </c>
      <c r="G136" s="1" t="e">
        <f>+VLOOKUP(E136,Participants!$A$1:$F$1501,4,FALSE)</f>
        <v>#N/A</v>
      </c>
      <c r="H136" s="1" t="e">
        <f>+VLOOKUP(E136,Participants!$A$1:$F$1501,5,FALSE)</f>
        <v>#N/A</v>
      </c>
      <c r="I136" s="1" t="e">
        <f>+VLOOKUP(E136,Participants!$A$1:$F$1501,3,FALSE)</f>
        <v>#N/A</v>
      </c>
      <c r="J136" s="1" t="e">
        <f>+VLOOKUP(E136,Participants!$A$1:$F$1501,6,FALSE)</f>
        <v>#N/A</v>
      </c>
      <c r="K136" s="1"/>
      <c r="L136" s="1"/>
    </row>
    <row r="137" spans="1:12" ht="18.75">
      <c r="A137" s="45" t="s">
        <v>144</v>
      </c>
      <c r="B137" s="56"/>
      <c r="C137" s="141"/>
      <c r="D137" s="4"/>
      <c r="E137" s="2"/>
      <c r="F137" s="1" t="e">
        <f>+VLOOKUP(E137,Participants!$A$1:$F$1501,2,FALSE)</f>
        <v>#N/A</v>
      </c>
      <c r="G137" s="1" t="e">
        <f>+VLOOKUP(E137,Participants!$A$1:$F$1501,4,FALSE)</f>
        <v>#N/A</v>
      </c>
      <c r="H137" s="1" t="e">
        <f>+VLOOKUP(E137,Participants!$A$1:$F$1501,5,FALSE)</f>
        <v>#N/A</v>
      </c>
      <c r="I137" s="1" t="e">
        <f>+VLOOKUP(E137,Participants!$A$1:$F$1501,3,FALSE)</f>
        <v>#N/A</v>
      </c>
      <c r="J137" s="1" t="e">
        <f>+VLOOKUP(E137,Participants!$A$1:$F$1501,6,FALSE)</f>
        <v>#N/A</v>
      </c>
      <c r="K137" s="1"/>
      <c r="L137" s="1"/>
    </row>
    <row r="138" spans="1:12" ht="18.75">
      <c r="A138" s="45" t="s">
        <v>144</v>
      </c>
      <c r="B138" s="58"/>
      <c r="C138" s="141"/>
      <c r="D138" s="4"/>
      <c r="E138" s="2"/>
      <c r="F138" s="1" t="e">
        <f>+VLOOKUP(E138,Participants!$A$1:$F$1501,2,FALSE)</f>
        <v>#N/A</v>
      </c>
      <c r="G138" s="1" t="e">
        <f>+VLOOKUP(E138,Participants!$A$1:$F$1501,4,FALSE)</f>
        <v>#N/A</v>
      </c>
      <c r="H138" s="1" t="e">
        <f>+VLOOKUP(E138,Participants!$A$1:$F$1501,5,FALSE)</f>
        <v>#N/A</v>
      </c>
      <c r="I138" s="1" t="e">
        <f>+VLOOKUP(E138,Participants!$A$1:$F$1501,3,FALSE)</f>
        <v>#N/A</v>
      </c>
      <c r="J138" s="1" t="e">
        <f>+VLOOKUP(E138,Participants!$A$1:$F$1501,6,FALSE)</f>
        <v>#N/A</v>
      </c>
      <c r="K138" s="1"/>
      <c r="L138" s="1"/>
    </row>
    <row r="139" spans="1:12" ht="18.75">
      <c r="A139" s="45" t="s">
        <v>144</v>
      </c>
      <c r="B139" s="56"/>
      <c r="C139" s="141"/>
      <c r="D139" s="4"/>
      <c r="E139" s="2"/>
      <c r="F139" s="1" t="e">
        <f>+VLOOKUP(E139,Participants!$A$1:$F$1501,2,FALSE)</f>
        <v>#N/A</v>
      </c>
      <c r="G139" s="1" t="e">
        <f>+VLOOKUP(E139,Participants!$A$1:$F$1501,4,FALSE)</f>
        <v>#N/A</v>
      </c>
      <c r="H139" s="1" t="e">
        <f>+VLOOKUP(E139,Participants!$A$1:$F$1501,5,FALSE)</f>
        <v>#N/A</v>
      </c>
      <c r="I139" s="1" t="e">
        <f>+VLOOKUP(E139,Participants!$A$1:$F$1501,3,FALSE)</f>
        <v>#N/A</v>
      </c>
      <c r="J139" s="1" t="e">
        <f>+VLOOKUP(E139,Participants!$A$1:$F$1501,6,FALSE)</f>
        <v>#N/A</v>
      </c>
      <c r="K139" s="1"/>
      <c r="L139" s="1"/>
    </row>
    <row r="140" spans="1:12" ht="18.75">
      <c r="A140" s="45" t="s">
        <v>144</v>
      </c>
      <c r="B140" s="58"/>
      <c r="C140" s="141"/>
      <c r="D140" s="4"/>
      <c r="E140" s="2"/>
      <c r="F140" s="1" t="e">
        <f>+VLOOKUP(E140,Participants!$A$1:$F$1501,2,FALSE)</f>
        <v>#N/A</v>
      </c>
      <c r="G140" s="1" t="e">
        <f>+VLOOKUP(E140,Participants!$A$1:$F$1501,4,FALSE)</f>
        <v>#N/A</v>
      </c>
      <c r="H140" s="1" t="e">
        <f>+VLOOKUP(E140,Participants!$A$1:$F$1501,5,FALSE)</f>
        <v>#N/A</v>
      </c>
      <c r="I140" s="1" t="e">
        <f>+VLOOKUP(E140,Participants!$A$1:$F$1501,3,FALSE)</f>
        <v>#N/A</v>
      </c>
      <c r="J140" s="1" t="e">
        <f>+VLOOKUP(E140,Participants!$A$1:$F$1501,6,FALSE)</f>
        <v>#N/A</v>
      </c>
      <c r="K140" s="1"/>
      <c r="L140" s="1"/>
    </row>
    <row r="141" spans="1:12" ht="18.75">
      <c r="A141" s="45" t="s">
        <v>144</v>
      </c>
      <c r="B141" s="56"/>
      <c r="C141" s="141"/>
      <c r="D141" s="4"/>
      <c r="E141" s="2"/>
      <c r="F141" s="1" t="e">
        <f>+VLOOKUP(E141,Participants!$A$1:$F$1501,2,FALSE)</f>
        <v>#N/A</v>
      </c>
      <c r="G141" s="1" t="e">
        <f>+VLOOKUP(E141,Participants!$A$1:$F$1501,4,FALSE)</f>
        <v>#N/A</v>
      </c>
      <c r="H141" s="1" t="e">
        <f>+VLOOKUP(E141,Participants!$A$1:$F$1501,5,FALSE)</f>
        <v>#N/A</v>
      </c>
      <c r="I141" s="1" t="e">
        <f>+VLOOKUP(E141,Participants!$A$1:$F$1501,3,FALSE)</f>
        <v>#N/A</v>
      </c>
      <c r="J141" s="1" t="e">
        <f>+VLOOKUP(E141,Participants!$A$1:$F$1501,6,FALSE)</f>
        <v>#N/A</v>
      </c>
      <c r="K141" s="1"/>
      <c r="L141" s="1"/>
    </row>
    <row r="142" spans="1:12" ht="18.75">
      <c r="A142" s="45" t="s">
        <v>144</v>
      </c>
      <c r="B142" s="56"/>
      <c r="C142" s="141"/>
      <c r="D142" s="4"/>
      <c r="E142" s="2"/>
      <c r="F142" s="1" t="e">
        <f>+VLOOKUP(E142,Participants!$A$1:$F$1501,2,FALSE)</f>
        <v>#N/A</v>
      </c>
      <c r="G142" s="1" t="e">
        <f>+VLOOKUP(E142,Participants!$A$1:$F$1501,4,FALSE)</f>
        <v>#N/A</v>
      </c>
      <c r="H142" s="1" t="e">
        <f>+VLOOKUP(E142,Participants!$A$1:$F$1501,5,FALSE)</f>
        <v>#N/A</v>
      </c>
      <c r="I142" s="1" t="e">
        <f>+VLOOKUP(E142,Participants!$A$1:$F$1501,3,FALSE)</f>
        <v>#N/A</v>
      </c>
      <c r="J142" s="1" t="e">
        <f>+VLOOKUP(E142,Participants!$A$1:$F$1501,6,FALSE)</f>
        <v>#N/A</v>
      </c>
      <c r="K142" s="1"/>
      <c r="L142" s="1"/>
    </row>
    <row r="143" spans="1:12" ht="18.75">
      <c r="A143" s="45" t="s">
        <v>144</v>
      </c>
      <c r="B143" s="58"/>
      <c r="C143" s="141"/>
      <c r="D143" s="4"/>
      <c r="E143" s="2"/>
      <c r="F143" s="1" t="e">
        <f>+VLOOKUP(E143,Participants!$A$1:$F$1501,2,FALSE)</f>
        <v>#N/A</v>
      </c>
      <c r="G143" s="1" t="e">
        <f>+VLOOKUP(E143,Participants!$A$1:$F$1501,4,FALSE)</f>
        <v>#N/A</v>
      </c>
      <c r="H143" s="1" t="e">
        <f>+VLOOKUP(E143,Participants!$A$1:$F$1501,5,FALSE)</f>
        <v>#N/A</v>
      </c>
      <c r="I143" s="1" t="e">
        <f>+VLOOKUP(E143,Participants!$A$1:$F$1501,3,FALSE)</f>
        <v>#N/A</v>
      </c>
      <c r="J143" s="1" t="e">
        <f>+VLOOKUP(E143,Participants!$A$1:$F$1501,6,FALSE)</f>
        <v>#N/A</v>
      </c>
      <c r="K143" s="1"/>
      <c r="L143" s="1"/>
    </row>
    <row r="144" spans="1:12" ht="18.75">
      <c r="A144" s="45" t="s">
        <v>144</v>
      </c>
      <c r="B144" s="56"/>
      <c r="C144" s="141"/>
      <c r="D144" s="4"/>
      <c r="E144" s="2"/>
      <c r="F144" s="1" t="e">
        <f>+VLOOKUP(E144,Participants!$A$1:$F$1501,2,FALSE)</f>
        <v>#N/A</v>
      </c>
      <c r="G144" s="1" t="e">
        <f>+VLOOKUP(E144,Participants!$A$1:$F$1501,4,FALSE)</f>
        <v>#N/A</v>
      </c>
      <c r="H144" s="1" t="e">
        <f>+VLOOKUP(E144,Participants!$A$1:$F$1501,5,FALSE)</f>
        <v>#N/A</v>
      </c>
      <c r="I144" s="1" t="e">
        <f>+VLOOKUP(E144,Participants!$A$1:$F$1501,3,FALSE)</f>
        <v>#N/A</v>
      </c>
      <c r="J144" s="1" t="e">
        <f>+VLOOKUP(E144,Participants!$A$1:$F$1501,6,FALSE)</f>
        <v>#N/A</v>
      </c>
      <c r="K144" s="1"/>
      <c r="L144" s="1"/>
    </row>
    <row r="145" spans="1:12" ht="18.75">
      <c r="A145" s="45" t="s">
        <v>144</v>
      </c>
      <c r="B145" s="56"/>
      <c r="C145" s="141"/>
      <c r="D145" s="4"/>
      <c r="E145" s="2"/>
      <c r="F145" s="1" t="e">
        <f>+VLOOKUP(E145,Participants!$A$1:$F$1501,2,FALSE)</f>
        <v>#N/A</v>
      </c>
      <c r="G145" s="1" t="e">
        <f>+VLOOKUP(E145,Participants!$A$1:$F$1501,4,FALSE)</f>
        <v>#N/A</v>
      </c>
      <c r="H145" s="1" t="e">
        <f>+VLOOKUP(E145,Participants!$A$1:$F$1501,5,FALSE)</f>
        <v>#N/A</v>
      </c>
      <c r="I145" s="1" t="e">
        <f>+VLOOKUP(E145,Participants!$A$1:$F$1501,3,FALSE)</f>
        <v>#N/A</v>
      </c>
      <c r="J145" s="1" t="e">
        <f>+VLOOKUP(E145,Participants!$A$1:$F$1501,6,FALSE)</f>
        <v>#N/A</v>
      </c>
      <c r="K145" s="1"/>
      <c r="L145" s="1"/>
    </row>
    <row r="146" spans="1:12" ht="18.75">
      <c r="A146" s="45" t="s">
        <v>144</v>
      </c>
      <c r="B146" s="58"/>
      <c r="C146" s="141"/>
      <c r="D146" s="4"/>
      <c r="E146" s="2"/>
      <c r="F146" s="1" t="e">
        <f>+VLOOKUP(E146,Participants!$A$1:$F$1501,2,FALSE)</f>
        <v>#N/A</v>
      </c>
      <c r="G146" s="1" t="e">
        <f>+VLOOKUP(E146,Participants!$A$1:$F$1501,4,FALSE)</f>
        <v>#N/A</v>
      </c>
      <c r="H146" s="1" t="e">
        <f>+VLOOKUP(E146,Participants!$A$1:$F$1501,5,FALSE)</f>
        <v>#N/A</v>
      </c>
      <c r="I146" s="1" t="e">
        <f>+VLOOKUP(E146,Participants!$A$1:$F$1501,3,FALSE)</f>
        <v>#N/A</v>
      </c>
      <c r="J146" s="1" t="e">
        <f>+VLOOKUP(E146,Participants!$A$1:$F$1501,6,FALSE)</f>
        <v>#N/A</v>
      </c>
      <c r="K146" s="1"/>
      <c r="L146" s="1"/>
    </row>
    <row r="147" spans="1:12" ht="18.75">
      <c r="A147" s="45" t="s">
        <v>144</v>
      </c>
      <c r="B147" s="56"/>
      <c r="C147" s="141"/>
      <c r="D147" s="4"/>
      <c r="E147" s="2"/>
      <c r="F147" s="1" t="e">
        <f>+VLOOKUP(E147,Participants!$A$1:$F$1501,2,FALSE)</f>
        <v>#N/A</v>
      </c>
      <c r="G147" s="1" t="e">
        <f>+VLOOKUP(E147,Participants!$A$1:$F$1501,4,FALSE)</f>
        <v>#N/A</v>
      </c>
      <c r="H147" s="1" t="e">
        <f>+VLOOKUP(E147,Participants!$A$1:$F$1501,5,FALSE)</f>
        <v>#N/A</v>
      </c>
      <c r="I147" s="1" t="e">
        <f>+VLOOKUP(E147,Participants!$A$1:$F$1501,3,FALSE)</f>
        <v>#N/A</v>
      </c>
      <c r="J147" s="1" t="e">
        <f>+VLOOKUP(E147,Participants!$A$1:$F$1501,6,FALSE)</f>
        <v>#N/A</v>
      </c>
      <c r="K147" s="1"/>
      <c r="L147" s="1"/>
    </row>
    <row r="148" spans="1:12" ht="18.75">
      <c r="A148" s="45" t="s">
        <v>144</v>
      </c>
      <c r="B148" s="56"/>
      <c r="C148" s="141"/>
      <c r="D148" s="4"/>
      <c r="E148" s="2"/>
      <c r="F148" s="1" t="e">
        <f>+VLOOKUP(E148,Participants!$A$1:$F$1501,2,FALSE)</f>
        <v>#N/A</v>
      </c>
      <c r="G148" s="1" t="e">
        <f>+VLOOKUP(E148,Participants!$A$1:$F$1501,4,FALSE)</f>
        <v>#N/A</v>
      </c>
      <c r="H148" s="1" t="e">
        <f>+VLOOKUP(E148,Participants!$A$1:$F$1501,5,FALSE)</f>
        <v>#N/A</v>
      </c>
      <c r="I148" s="1" t="e">
        <f>+VLOOKUP(E148,Participants!$A$1:$F$1501,3,FALSE)</f>
        <v>#N/A</v>
      </c>
      <c r="J148" s="1" t="e">
        <f>+VLOOKUP(E148,Participants!$A$1:$F$1501,6,FALSE)</f>
        <v>#N/A</v>
      </c>
      <c r="K148" s="1"/>
      <c r="L148" s="1"/>
    </row>
    <row r="149" spans="1:12" ht="18.75">
      <c r="A149" s="45" t="s">
        <v>144</v>
      </c>
      <c r="B149" s="56"/>
      <c r="C149" s="141"/>
      <c r="D149" s="4"/>
      <c r="E149" s="2"/>
      <c r="F149" s="1" t="e">
        <f>+VLOOKUP(E149,Participants!$A$1:$F$1501,2,FALSE)</f>
        <v>#N/A</v>
      </c>
      <c r="G149" s="1" t="e">
        <f>+VLOOKUP(E149,Participants!$A$1:$F$1501,4,FALSE)</f>
        <v>#N/A</v>
      </c>
      <c r="H149" s="1" t="e">
        <f>+VLOOKUP(E149,Participants!$A$1:$F$1501,5,FALSE)</f>
        <v>#N/A</v>
      </c>
      <c r="I149" s="1" t="e">
        <f>+VLOOKUP(E149,Participants!$A$1:$F$1501,3,FALSE)</f>
        <v>#N/A</v>
      </c>
      <c r="J149" s="1" t="e">
        <f>+VLOOKUP(E149,Participants!$A$1:$F$1501,6,FALSE)</f>
        <v>#N/A</v>
      </c>
      <c r="K149" s="1"/>
      <c r="L149" s="1"/>
    </row>
    <row r="150" spans="1:12" ht="18.75">
      <c r="A150" s="45" t="s">
        <v>144</v>
      </c>
      <c r="B150" s="56"/>
      <c r="C150" s="141"/>
      <c r="D150" s="4"/>
      <c r="E150" s="2"/>
      <c r="F150" s="1" t="e">
        <f>+VLOOKUP(E150,Participants!$A$1:$F$1501,2,FALSE)</f>
        <v>#N/A</v>
      </c>
      <c r="G150" s="1" t="e">
        <f>+VLOOKUP(E150,Participants!$A$1:$F$1501,4,FALSE)</f>
        <v>#N/A</v>
      </c>
      <c r="H150" s="1" t="e">
        <f>+VLOOKUP(E150,Participants!$A$1:$F$1501,5,FALSE)</f>
        <v>#N/A</v>
      </c>
      <c r="I150" s="1" t="e">
        <f>+VLOOKUP(E150,Participants!$A$1:$F$1501,3,FALSE)</f>
        <v>#N/A</v>
      </c>
      <c r="J150" s="1" t="e">
        <f>+VLOOKUP(E150,Participants!$A$1:$F$1501,6,FALSE)</f>
        <v>#N/A</v>
      </c>
      <c r="K150" s="1"/>
      <c r="L150" s="1"/>
    </row>
    <row r="151" spans="1:12" ht="18.75">
      <c r="A151" s="45" t="s">
        <v>144</v>
      </c>
      <c r="B151" s="56"/>
      <c r="C151" s="141"/>
      <c r="D151" s="4"/>
      <c r="E151" s="2"/>
      <c r="F151" s="1" t="e">
        <f>+VLOOKUP(E151,Participants!$A$1:$F$1501,2,FALSE)</f>
        <v>#N/A</v>
      </c>
      <c r="G151" s="1" t="e">
        <f>+VLOOKUP(E151,Participants!$A$1:$F$1501,4,FALSE)</f>
        <v>#N/A</v>
      </c>
      <c r="H151" s="1" t="e">
        <f>+VLOOKUP(E151,Participants!$A$1:$F$1501,5,FALSE)</f>
        <v>#N/A</v>
      </c>
      <c r="I151" s="1" t="e">
        <f>+VLOOKUP(E151,Participants!$A$1:$F$1501,3,FALSE)</f>
        <v>#N/A</v>
      </c>
      <c r="J151" s="1" t="e">
        <f>+VLOOKUP(E151,Participants!$A$1:$F$1501,6,FALSE)</f>
        <v>#N/A</v>
      </c>
      <c r="K151" s="1"/>
      <c r="L151" s="1"/>
    </row>
    <row r="152" spans="1:12" ht="18.75">
      <c r="A152" s="45" t="s">
        <v>144</v>
      </c>
      <c r="B152" s="58"/>
      <c r="C152" s="141"/>
      <c r="D152" s="4"/>
      <c r="E152" s="2"/>
      <c r="F152" s="1" t="e">
        <f>+VLOOKUP(E152,Participants!$A$1:$F$1501,2,FALSE)</f>
        <v>#N/A</v>
      </c>
      <c r="G152" s="1" t="e">
        <f>+VLOOKUP(E152,Participants!$A$1:$F$1501,4,FALSE)</f>
        <v>#N/A</v>
      </c>
      <c r="H152" s="1" t="e">
        <f>+VLOOKUP(E152,Participants!$A$1:$F$1501,5,FALSE)</f>
        <v>#N/A</v>
      </c>
      <c r="I152" s="1" t="e">
        <f>+VLOOKUP(E152,Participants!$A$1:$F$1501,3,FALSE)</f>
        <v>#N/A</v>
      </c>
      <c r="J152" s="1" t="e">
        <f>+VLOOKUP(E152,Participants!$A$1:$F$1501,6,FALSE)</f>
        <v>#N/A</v>
      </c>
      <c r="K152" s="1"/>
      <c r="L152" s="1"/>
    </row>
    <row r="153" spans="1:12" ht="18.75">
      <c r="A153" s="45" t="s">
        <v>144</v>
      </c>
      <c r="B153" s="56"/>
      <c r="C153" s="141"/>
      <c r="D153" s="4"/>
      <c r="E153" s="2"/>
      <c r="F153" s="1" t="e">
        <f>+VLOOKUP(E153,Participants!$A$1:$F$1501,2,FALSE)</f>
        <v>#N/A</v>
      </c>
      <c r="G153" s="1" t="e">
        <f>+VLOOKUP(E153,Participants!$A$1:$F$1501,4,FALSE)</f>
        <v>#N/A</v>
      </c>
      <c r="H153" s="1" t="e">
        <f>+VLOOKUP(E153,Participants!$A$1:$F$1501,5,FALSE)</f>
        <v>#N/A</v>
      </c>
      <c r="I153" s="1" t="e">
        <f>+VLOOKUP(E153,Participants!$A$1:$F$1501,3,FALSE)</f>
        <v>#N/A</v>
      </c>
      <c r="J153" s="1" t="e">
        <f>+VLOOKUP(E153,Participants!$A$1:$F$1501,6,FALSE)</f>
        <v>#N/A</v>
      </c>
      <c r="K153" s="1"/>
      <c r="L153" s="1"/>
    </row>
    <row r="154" spans="1:12" ht="18.75">
      <c r="A154" s="45" t="s">
        <v>144</v>
      </c>
      <c r="B154" s="58"/>
      <c r="C154" s="141"/>
      <c r="D154" s="4"/>
      <c r="E154" s="2"/>
      <c r="F154" s="1" t="e">
        <f>+VLOOKUP(E154,Participants!$A$1:$F$1501,2,FALSE)</f>
        <v>#N/A</v>
      </c>
      <c r="G154" s="1" t="e">
        <f>+VLOOKUP(E154,Participants!$A$1:$F$1501,4,FALSE)</f>
        <v>#N/A</v>
      </c>
      <c r="H154" s="1" t="e">
        <f>+VLOOKUP(E154,Participants!$A$1:$F$1501,5,FALSE)</f>
        <v>#N/A</v>
      </c>
      <c r="I154" s="1" t="e">
        <f>+VLOOKUP(E154,Participants!$A$1:$F$1501,3,FALSE)</f>
        <v>#N/A</v>
      </c>
      <c r="J154" s="1" t="e">
        <f>+VLOOKUP(E154,Participants!$A$1:$F$1501,6,FALSE)</f>
        <v>#N/A</v>
      </c>
      <c r="K154" s="1"/>
      <c r="L154" s="1"/>
    </row>
    <row r="155" spans="1:12" ht="18.75">
      <c r="A155" s="45" t="s">
        <v>144</v>
      </c>
      <c r="B155" s="58"/>
      <c r="C155" s="141"/>
      <c r="D155" s="4"/>
      <c r="E155" s="2"/>
      <c r="F155" s="1" t="e">
        <f>+VLOOKUP(E155,Participants!$A$1:$F$1501,2,FALSE)</f>
        <v>#N/A</v>
      </c>
      <c r="G155" s="1" t="e">
        <f>+VLOOKUP(E155,Participants!$A$1:$F$1501,4,FALSE)</f>
        <v>#N/A</v>
      </c>
      <c r="H155" s="1" t="e">
        <f>+VLOOKUP(E155,Participants!$A$1:$F$1501,5,FALSE)</f>
        <v>#N/A</v>
      </c>
      <c r="I155" s="1" t="e">
        <f>+VLOOKUP(E155,Participants!$A$1:$F$1501,3,FALSE)</f>
        <v>#N/A</v>
      </c>
      <c r="J155" s="1" t="e">
        <f>+VLOOKUP(E155,Participants!$A$1:$F$1501,6,FALSE)</f>
        <v>#N/A</v>
      </c>
      <c r="K155" s="1"/>
      <c r="L155" s="1"/>
    </row>
    <row r="156" spans="1:12" ht="18.75">
      <c r="A156" s="45" t="s">
        <v>144</v>
      </c>
      <c r="B156" s="58"/>
      <c r="C156" s="141"/>
      <c r="D156" s="4"/>
      <c r="E156" s="2"/>
      <c r="F156" s="1" t="e">
        <f>+VLOOKUP(E156,Participants!$A$1:$F$1501,2,FALSE)</f>
        <v>#N/A</v>
      </c>
      <c r="G156" s="1" t="e">
        <f>+VLOOKUP(E156,Participants!$A$1:$F$1501,4,FALSE)</f>
        <v>#N/A</v>
      </c>
      <c r="H156" s="1" t="e">
        <f>+VLOOKUP(E156,Participants!$A$1:$F$1501,5,FALSE)</f>
        <v>#N/A</v>
      </c>
      <c r="I156" s="1" t="e">
        <f>+VLOOKUP(E156,Participants!$A$1:$F$1501,3,FALSE)</f>
        <v>#N/A</v>
      </c>
      <c r="J156" s="1" t="e">
        <f>+VLOOKUP(E156,Participants!$A$1:$F$1501,6,FALSE)</f>
        <v>#N/A</v>
      </c>
      <c r="K156" s="1"/>
      <c r="L156" s="1"/>
    </row>
    <row r="157" spans="1:12" ht="18.75">
      <c r="A157" s="45" t="s">
        <v>144</v>
      </c>
      <c r="B157" s="58"/>
      <c r="C157" s="141"/>
      <c r="D157" s="4"/>
      <c r="E157" s="2"/>
      <c r="F157" s="1" t="e">
        <f>+VLOOKUP(E157,Participants!$A$1:$F$1501,2,FALSE)</f>
        <v>#N/A</v>
      </c>
      <c r="G157" s="1" t="e">
        <f>+VLOOKUP(E157,Participants!$A$1:$F$1501,4,FALSE)</f>
        <v>#N/A</v>
      </c>
      <c r="H157" s="1" t="e">
        <f>+VLOOKUP(E157,Participants!$A$1:$F$1501,5,FALSE)</f>
        <v>#N/A</v>
      </c>
      <c r="I157" s="1" t="e">
        <f>+VLOOKUP(E157,Participants!$A$1:$F$1501,3,FALSE)</f>
        <v>#N/A</v>
      </c>
      <c r="J157" s="1" t="e">
        <f>+VLOOKUP(E157,Participants!$A$1:$F$1501,6,FALSE)</f>
        <v>#N/A</v>
      </c>
      <c r="K157" s="1"/>
      <c r="L157" s="1"/>
    </row>
    <row r="158" spans="1:12" ht="18.75">
      <c r="A158" s="45" t="s">
        <v>144</v>
      </c>
      <c r="B158" s="58"/>
      <c r="C158" s="141"/>
      <c r="D158" s="4"/>
      <c r="E158" s="2"/>
      <c r="F158" s="1" t="e">
        <f>+VLOOKUP(E158,Participants!$A$1:$F$1501,2,FALSE)</f>
        <v>#N/A</v>
      </c>
      <c r="G158" s="1" t="e">
        <f>+VLOOKUP(E158,Participants!$A$1:$F$1501,4,FALSE)</f>
        <v>#N/A</v>
      </c>
      <c r="H158" s="1" t="e">
        <f>+VLOOKUP(E158,Participants!$A$1:$F$1501,5,FALSE)</f>
        <v>#N/A</v>
      </c>
      <c r="I158" s="1" t="e">
        <f>+VLOOKUP(E158,Participants!$A$1:$F$1501,3,FALSE)</f>
        <v>#N/A</v>
      </c>
      <c r="J158" s="1" t="e">
        <f>+VLOOKUP(E158,Participants!$A$1:$F$1501,6,FALSE)</f>
        <v>#N/A</v>
      </c>
      <c r="K158" s="1"/>
      <c r="L158" s="1"/>
    </row>
    <row r="159" spans="1:12" ht="18.75">
      <c r="A159" s="45" t="s">
        <v>144</v>
      </c>
      <c r="B159" s="58"/>
      <c r="C159" s="141"/>
      <c r="D159" s="4"/>
      <c r="E159" s="2"/>
      <c r="F159" s="1" t="e">
        <f>+VLOOKUP(E159,Participants!$A$1:$F$1501,2,FALSE)</f>
        <v>#N/A</v>
      </c>
      <c r="G159" s="1" t="e">
        <f>+VLOOKUP(E159,Participants!$A$1:$F$1501,4,FALSE)</f>
        <v>#N/A</v>
      </c>
      <c r="H159" s="1" t="e">
        <f>+VLOOKUP(E159,Participants!$A$1:$F$1501,5,FALSE)</f>
        <v>#N/A</v>
      </c>
      <c r="I159" s="1" t="e">
        <f>+VLOOKUP(E159,Participants!$A$1:$F$1501,3,FALSE)</f>
        <v>#N/A</v>
      </c>
      <c r="J159" s="1" t="e">
        <f>+VLOOKUP(E159,Participants!$A$1:$F$1501,6,FALSE)</f>
        <v>#N/A</v>
      </c>
      <c r="K159" s="1"/>
      <c r="L159" s="1"/>
    </row>
    <row r="160" spans="1:12" ht="18.75">
      <c r="A160" s="45" t="s">
        <v>144</v>
      </c>
      <c r="B160" s="58"/>
      <c r="C160" s="141"/>
      <c r="D160" s="4"/>
      <c r="E160" s="2"/>
      <c r="F160" s="1" t="e">
        <f>+VLOOKUP(E160,Participants!$A$1:$F$1501,2,FALSE)</f>
        <v>#N/A</v>
      </c>
      <c r="G160" s="1" t="e">
        <f>+VLOOKUP(E160,Participants!$A$1:$F$1501,4,FALSE)</f>
        <v>#N/A</v>
      </c>
      <c r="H160" s="1" t="e">
        <f>+VLOOKUP(E160,Participants!$A$1:$F$1501,5,FALSE)</f>
        <v>#N/A</v>
      </c>
      <c r="I160" s="1" t="e">
        <f>+VLOOKUP(E160,Participants!$A$1:$F$1501,3,FALSE)</f>
        <v>#N/A</v>
      </c>
      <c r="J160" s="1" t="e">
        <f>+VLOOKUP(E160,Participants!$A$1:$F$1501,6,FALSE)</f>
        <v>#N/A</v>
      </c>
      <c r="K160" s="1"/>
      <c r="L160" s="1"/>
    </row>
    <row r="161" spans="1:12" ht="18.75">
      <c r="A161" s="45" t="s">
        <v>144</v>
      </c>
      <c r="B161" s="58"/>
      <c r="C161" s="141"/>
      <c r="D161" s="4"/>
      <c r="E161" s="2"/>
      <c r="F161" s="1" t="e">
        <f>+VLOOKUP(E161,Participants!$A$1:$F$1501,2,FALSE)</f>
        <v>#N/A</v>
      </c>
      <c r="G161" s="1" t="e">
        <f>+VLOOKUP(E161,Participants!$A$1:$F$1501,4,FALSE)</f>
        <v>#N/A</v>
      </c>
      <c r="H161" s="1" t="e">
        <f>+VLOOKUP(E161,Participants!$A$1:$F$1501,5,FALSE)</f>
        <v>#N/A</v>
      </c>
      <c r="I161" s="1" t="e">
        <f>+VLOOKUP(E161,Participants!$A$1:$F$1501,3,FALSE)</f>
        <v>#N/A</v>
      </c>
      <c r="J161" s="1" t="e">
        <f>+VLOOKUP(E161,Participants!$A$1:$F$1501,6,FALSE)</f>
        <v>#N/A</v>
      </c>
      <c r="K161" s="1"/>
      <c r="L161" s="1"/>
    </row>
    <row r="162" spans="1:12" ht="18.75">
      <c r="A162" s="45" t="s">
        <v>144</v>
      </c>
      <c r="B162" s="58"/>
      <c r="C162" s="141"/>
      <c r="D162" s="4"/>
      <c r="E162" s="2"/>
      <c r="F162" s="1" t="e">
        <f>+VLOOKUP(E162,Participants!$A$1:$F$1501,2,FALSE)</f>
        <v>#N/A</v>
      </c>
      <c r="G162" s="1" t="e">
        <f>+VLOOKUP(E162,Participants!$A$1:$F$1501,4,FALSE)</f>
        <v>#N/A</v>
      </c>
      <c r="H162" s="1" t="e">
        <f>+VLOOKUP(E162,Participants!$A$1:$F$1501,5,FALSE)</f>
        <v>#N/A</v>
      </c>
      <c r="I162" s="1" t="e">
        <f>+VLOOKUP(E162,Participants!$A$1:$F$1501,3,FALSE)</f>
        <v>#N/A</v>
      </c>
      <c r="J162" s="1" t="e">
        <f>+VLOOKUP(E162,Participants!$A$1:$F$1501,6,FALSE)</f>
        <v>#N/A</v>
      </c>
      <c r="K162" s="1"/>
      <c r="L162" s="1"/>
    </row>
    <row r="163" spans="1:12" ht="18.75">
      <c r="A163" s="45" t="s">
        <v>144</v>
      </c>
      <c r="B163" s="58"/>
      <c r="C163" s="141"/>
      <c r="D163" s="4"/>
      <c r="E163" s="2"/>
      <c r="F163" s="1" t="e">
        <f>+VLOOKUP(E163,Participants!$A$1:$F$1501,2,FALSE)</f>
        <v>#N/A</v>
      </c>
      <c r="G163" s="1" t="e">
        <f>+VLOOKUP(E163,Participants!$A$1:$F$1501,4,FALSE)</f>
        <v>#N/A</v>
      </c>
      <c r="H163" s="1" t="e">
        <f>+VLOOKUP(E163,Participants!$A$1:$F$1501,5,FALSE)</f>
        <v>#N/A</v>
      </c>
      <c r="I163" s="1" t="e">
        <f>+VLOOKUP(E163,Participants!$A$1:$F$1501,3,FALSE)</f>
        <v>#N/A</v>
      </c>
      <c r="J163" s="1" t="e">
        <f>+VLOOKUP(E163,Participants!$A$1:$F$1501,6,FALSE)</f>
        <v>#N/A</v>
      </c>
      <c r="K163" s="1"/>
      <c r="L163" s="1"/>
    </row>
    <row r="164" spans="1:12" ht="18.75">
      <c r="A164" s="45" t="s">
        <v>144</v>
      </c>
      <c r="B164" s="58"/>
      <c r="C164" s="141"/>
      <c r="D164" s="4"/>
      <c r="E164" s="2"/>
      <c r="F164" s="1" t="e">
        <f>+VLOOKUP(E164,Participants!$A$1:$F$1501,2,FALSE)</f>
        <v>#N/A</v>
      </c>
      <c r="G164" s="1" t="e">
        <f>+VLOOKUP(E164,Participants!$A$1:$F$1501,4,FALSE)</f>
        <v>#N/A</v>
      </c>
      <c r="H164" s="1" t="e">
        <f>+VLOOKUP(E164,Participants!$A$1:$F$1501,5,FALSE)</f>
        <v>#N/A</v>
      </c>
      <c r="I164" s="1" t="e">
        <f>+VLOOKUP(E164,Participants!$A$1:$F$1501,3,FALSE)</f>
        <v>#N/A</v>
      </c>
      <c r="J164" s="1" t="e">
        <f>+VLOOKUP(E164,Participants!$A$1:$F$1501,6,FALSE)</f>
        <v>#N/A</v>
      </c>
      <c r="K164" s="1"/>
      <c r="L164" s="1"/>
    </row>
    <row r="165" spans="1:12" ht="18.75">
      <c r="A165" s="45" t="s">
        <v>144</v>
      </c>
      <c r="B165" s="58"/>
      <c r="C165" s="141"/>
      <c r="D165" s="4"/>
      <c r="E165" s="2"/>
      <c r="F165" s="1" t="e">
        <f>+VLOOKUP(E165,Participants!$A$1:$F$1501,2,FALSE)</f>
        <v>#N/A</v>
      </c>
      <c r="G165" s="1" t="e">
        <f>+VLOOKUP(E165,Participants!$A$1:$F$1501,4,FALSE)</f>
        <v>#N/A</v>
      </c>
      <c r="H165" s="1" t="e">
        <f>+VLOOKUP(E165,Participants!$A$1:$F$1501,5,FALSE)</f>
        <v>#N/A</v>
      </c>
      <c r="I165" s="1" t="e">
        <f>+VLOOKUP(E165,Participants!$A$1:$F$1501,3,FALSE)</f>
        <v>#N/A</v>
      </c>
      <c r="J165" s="1" t="e">
        <f>+VLOOKUP(E165,Participants!$A$1:$F$1501,6,FALSE)</f>
        <v>#N/A</v>
      </c>
      <c r="K165" s="1"/>
      <c r="L165" s="1"/>
    </row>
    <row r="166" spans="1:12" ht="18.75">
      <c r="A166" s="45" t="s">
        <v>144</v>
      </c>
      <c r="B166" s="56"/>
      <c r="C166" s="141"/>
      <c r="D166" s="4"/>
      <c r="E166" s="2"/>
      <c r="F166" s="1" t="e">
        <f>+VLOOKUP(E166,Participants!$A$1:$F$1501,2,FALSE)</f>
        <v>#N/A</v>
      </c>
      <c r="G166" s="1" t="e">
        <f>+VLOOKUP(E166,Participants!$A$1:$F$1501,4,FALSE)</f>
        <v>#N/A</v>
      </c>
      <c r="H166" s="1" t="e">
        <f>+VLOOKUP(E166,Participants!$A$1:$F$1501,5,FALSE)</f>
        <v>#N/A</v>
      </c>
      <c r="I166" s="1" t="e">
        <f>+VLOOKUP(E166,Participants!$A$1:$F$1501,3,FALSE)</f>
        <v>#N/A</v>
      </c>
      <c r="J166" s="1" t="e">
        <f>+VLOOKUP(E166,Participants!$A$1:$F$1501,6,FALSE)</f>
        <v>#N/A</v>
      </c>
      <c r="K166" s="1"/>
      <c r="L166" s="1"/>
    </row>
    <row r="167" spans="1:12" ht="18.75">
      <c r="A167" s="45" t="s">
        <v>144</v>
      </c>
      <c r="B167" s="58"/>
      <c r="C167" s="141"/>
      <c r="D167" s="4"/>
      <c r="E167" s="2"/>
      <c r="F167" s="1" t="e">
        <f>+VLOOKUP(E167,Participants!$A$1:$F$1501,2,FALSE)</f>
        <v>#N/A</v>
      </c>
      <c r="G167" s="1" t="e">
        <f>+VLOOKUP(E167,Participants!$A$1:$F$1501,4,FALSE)</f>
        <v>#N/A</v>
      </c>
      <c r="H167" s="1" t="e">
        <f>+VLOOKUP(E167,Participants!$A$1:$F$1501,5,FALSE)</f>
        <v>#N/A</v>
      </c>
      <c r="I167" s="1" t="e">
        <f>+VLOOKUP(E167,Participants!$A$1:$F$1501,3,FALSE)</f>
        <v>#N/A</v>
      </c>
      <c r="J167" s="1" t="e">
        <f>+VLOOKUP(E167,Participants!$A$1:$F$1501,6,FALSE)</f>
        <v>#N/A</v>
      </c>
      <c r="K167" s="1"/>
      <c r="L167" s="1"/>
    </row>
    <row r="168" spans="1:12" ht="18.75">
      <c r="A168" s="45" t="s">
        <v>144</v>
      </c>
      <c r="B168" s="58"/>
      <c r="C168" s="141"/>
      <c r="D168" s="4"/>
      <c r="E168" s="2"/>
      <c r="F168" s="1" t="e">
        <f>+VLOOKUP(E168,Participants!$A$1:$F$1501,2,FALSE)</f>
        <v>#N/A</v>
      </c>
      <c r="G168" s="1" t="e">
        <f>+VLOOKUP(E168,Participants!$A$1:$F$1501,4,FALSE)</f>
        <v>#N/A</v>
      </c>
      <c r="H168" s="1" t="e">
        <f>+VLOOKUP(E168,Participants!$A$1:$F$1501,5,FALSE)</f>
        <v>#N/A</v>
      </c>
      <c r="I168" s="1" t="e">
        <f>+VLOOKUP(E168,Participants!$A$1:$F$1501,3,FALSE)</f>
        <v>#N/A</v>
      </c>
      <c r="J168" s="1" t="e">
        <f>+VLOOKUP(E168,Participants!$A$1:$F$1501,6,FALSE)</f>
        <v>#N/A</v>
      </c>
      <c r="K168" s="1"/>
      <c r="L168" s="1"/>
    </row>
    <row r="201" spans="1:27">
      <c r="B201" s="37" t="s">
        <v>96</v>
      </c>
      <c r="C201" s="37" t="s">
        <v>108</v>
      </c>
      <c r="D201" s="37" t="s">
        <v>111</v>
      </c>
      <c r="E201" s="38" t="s">
        <v>113</v>
      </c>
      <c r="F201" s="37" t="s">
        <v>115</v>
      </c>
      <c r="G201" s="37" t="s">
        <v>117</v>
      </c>
      <c r="H201" s="37" t="s">
        <v>24</v>
      </c>
      <c r="I201" s="37" t="s">
        <v>20</v>
      </c>
      <c r="J201" s="37" t="s">
        <v>25</v>
      </c>
      <c r="K201" s="37" t="s">
        <v>100</v>
      </c>
      <c r="L201" s="37" t="s">
        <v>26</v>
      </c>
      <c r="M201" s="37" t="s">
        <v>120</v>
      </c>
      <c r="N201" s="37" t="s">
        <v>27</v>
      </c>
      <c r="O201" s="37" t="s">
        <v>123</v>
      </c>
      <c r="P201" s="37" t="s">
        <v>28</v>
      </c>
      <c r="Q201" s="37" t="s">
        <v>32</v>
      </c>
      <c r="R201" s="37" t="s">
        <v>34</v>
      </c>
      <c r="S201" s="37" t="s">
        <v>36</v>
      </c>
      <c r="T201" s="37" t="s">
        <v>38</v>
      </c>
      <c r="U201" s="37" t="s">
        <v>40</v>
      </c>
      <c r="V201" s="37" t="s">
        <v>42</v>
      </c>
      <c r="W201" s="37" t="s">
        <v>19</v>
      </c>
      <c r="X201" s="37" t="s">
        <v>45</v>
      </c>
      <c r="Y201" t="s">
        <v>103</v>
      </c>
      <c r="Z201" t="s">
        <v>47</v>
      </c>
      <c r="AA201" s="37" t="s">
        <v>89</v>
      </c>
    </row>
    <row r="202" spans="1:27">
      <c r="A202" s="145" t="s">
        <v>1306</v>
      </c>
      <c r="B202">
        <f>+SUMIFS($L$2:$L$192,$J$2:$J$192,$A202,$G$2:$G$192,B$201)</f>
        <v>0</v>
      </c>
      <c r="C202">
        <f t="shared" ref="C202:W207" si="0">+SUMIFS($L$2:$L$192,$J$2:$J$192,$A202,$G$2:$G$192,C$201)</f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0</v>
      </c>
      <c r="I202">
        <f t="shared" si="0"/>
        <v>11</v>
      </c>
      <c r="J202">
        <f t="shared" si="0"/>
        <v>0</v>
      </c>
      <c r="K202">
        <f t="shared" si="0"/>
        <v>0</v>
      </c>
      <c r="L202">
        <f t="shared" si="0"/>
        <v>0</v>
      </c>
      <c r="M202">
        <f t="shared" si="0"/>
        <v>0</v>
      </c>
      <c r="N202">
        <f t="shared" si="0"/>
        <v>0</v>
      </c>
      <c r="O202">
        <f t="shared" si="0"/>
        <v>0</v>
      </c>
      <c r="P202">
        <f t="shared" si="0"/>
        <v>0</v>
      </c>
      <c r="Q202">
        <f t="shared" si="0"/>
        <v>3</v>
      </c>
      <c r="R202">
        <f t="shared" si="0"/>
        <v>0</v>
      </c>
      <c r="S202">
        <f t="shared" si="0"/>
        <v>0</v>
      </c>
      <c r="T202">
        <f t="shared" si="0"/>
        <v>0</v>
      </c>
      <c r="U202">
        <f t="shared" si="0"/>
        <v>0</v>
      </c>
      <c r="V202">
        <f t="shared" si="0"/>
        <v>0</v>
      </c>
      <c r="W202">
        <f t="shared" si="0"/>
        <v>9</v>
      </c>
      <c r="X202">
        <f t="shared" ref="V202:Z207" si="1">+SUMIFS($L$2:$L$192,$J$2:$J$192,$A202,$G$2:$G$192,X$201)</f>
        <v>6</v>
      </c>
      <c r="Y202">
        <f t="shared" si="1"/>
        <v>10</v>
      </c>
      <c r="Z202">
        <f t="shared" si="1"/>
        <v>0</v>
      </c>
      <c r="AA202">
        <f>SUM(B202:Z202)</f>
        <v>39</v>
      </c>
    </row>
    <row r="203" spans="1:27">
      <c r="A203" t="s">
        <v>1307</v>
      </c>
      <c r="B203">
        <f t="shared" ref="B203:Q207" si="2">+SUMIFS($L$2:$L$192,$J$2:$J$192,$A203,$G$2:$G$192,B$201)</f>
        <v>0</v>
      </c>
      <c r="C203">
        <f t="shared" si="2"/>
        <v>0</v>
      </c>
      <c r="D203">
        <f t="shared" si="2"/>
        <v>0</v>
      </c>
      <c r="E203">
        <f t="shared" si="2"/>
        <v>0</v>
      </c>
      <c r="F203">
        <f t="shared" si="2"/>
        <v>0</v>
      </c>
      <c r="G203">
        <f t="shared" si="2"/>
        <v>0</v>
      </c>
      <c r="H203">
        <f t="shared" si="2"/>
        <v>0</v>
      </c>
      <c r="I203">
        <f t="shared" si="2"/>
        <v>16</v>
      </c>
      <c r="J203">
        <f t="shared" si="2"/>
        <v>0</v>
      </c>
      <c r="K203">
        <f t="shared" si="2"/>
        <v>0</v>
      </c>
      <c r="L203">
        <f t="shared" si="2"/>
        <v>0</v>
      </c>
      <c r="M203">
        <f t="shared" si="2"/>
        <v>0</v>
      </c>
      <c r="N203">
        <f t="shared" si="2"/>
        <v>0</v>
      </c>
      <c r="O203">
        <f t="shared" si="2"/>
        <v>0</v>
      </c>
      <c r="P203">
        <f t="shared" si="2"/>
        <v>0</v>
      </c>
      <c r="Q203">
        <f t="shared" si="2"/>
        <v>0</v>
      </c>
      <c r="R203">
        <f t="shared" si="0"/>
        <v>0</v>
      </c>
      <c r="S203">
        <f t="shared" si="0"/>
        <v>2</v>
      </c>
      <c r="T203">
        <f t="shared" si="0"/>
        <v>0</v>
      </c>
      <c r="U203">
        <f t="shared" si="0"/>
        <v>0</v>
      </c>
      <c r="V203">
        <f t="shared" si="1"/>
        <v>0</v>
      </c>
      <c r="W203">
        <f t="shared" si="1"/>
        <v>1</v>
      </c>
      <c r="X203">
        <f t="shared" si="1"/>
        <v>0</v>
      </c>
      <c r="Y203">
        <f t="shared" si="1"/>
        <v>11</v>
      </c>
      <c r="Z203">
        <f t="shared" si="1"/>
        <v>9</v>
      </c>
      <c r="AA203">
        <f t="shared" ref="AA203:AA207" si="3">SUM(B203:Z203)</f>
        <v>39</v>
      </c>
    </row>
    <row r="204" spans="1:27">
      <c r="A204" t="s">
        <v>106</v>
      </c>
      <c r="B204">
        <f t="shared" si="2"/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0</v>
      </c>
      <c r="J204">
        <f t="shared" si="0"/>
        <v>0</v>
      </c>
      <c r="K204">
        <f t="shared" si="0"/>
        <v>0</v>
      </c>
      <c r="L204">
        <f t="shared" si="0"/>
        <v>0</v>
      </c>
      <c r="M204">
        <f t="shared" si="0"/>
        <v>0</v>
      </c>
      <c r="N204">
        <f t="shared" si="0"/>
        <v>0</v>
      </c>
      <c r="O204">
        <f t="shared" si="0"/>
        <v>0</v>
      </c>
      <c r="P204">
        <f t="shared" si="0"/>
        <v>0</v>
      </c>
      <c r="Q204">
        <f t="shared" si="0"/>
        <v>0</v>
      </c>
      <c r="R204">
        <f t="shared" si="0"/>
        <v>0</v>
      </c>
      <c r="S204">
        <f t="shared" si="0"/>
        <v>0</v>
      </c>
      <c r="T204">
        <f t="shared" si="0"/>
        <v>0</v>
      </c>
      <c r="U204">
        <f t="shared" si="0"/>
        <v>0</v>
      </c>
      <c r="V204">
        <f t="shared" si="1"/>
        <v>0</v>
      </c>
      <c r="W204">
        <f t="shared" si="1"/>
        <v>0</v>
      </c>
      <c r="X204">
        <f t="shared" si="1"/>
        <v>0</v>
      </c>
      <c r="Y204">
        <f t="shared" si="1"/>
        <v>0</v>
      </c>
      <c r="Z204">
        <f t="shared" si="1"/>
        <v>0</v>
      </c>
      <c r="AA204">
        <f t="shared" si="3"/>
        <v>0</v>
      </c>
    </row>
    <row r="205" spans="1:27">
      <c r="A205" t="s">
        <v>107</v>
      </c>
      <c r="B205">
        <f t="shared" si="2"/>
        <v>0</v>
      </c>
      <c r="C205">
        <f t="shared" si="0"/>
        <v>0</v>
      </c>
      <c r="D205">
        <f t="shared" si="0"/>
        <v>0</v>
      </c>
      <c r="E205">
        <f t="shared" si="0"/>
        <v>0</v>
      </c>
      <c r="F205">
        <f t="shared" si="0"/>
        <v>0</v>
      </c>
      <c r="G205">
        <f t="shared" si="0"/>
        <v>0</v>
      </c>
      <c r="H205">
        <f t="shared" si="0"/>
        <v>0</v>
      </c>
      <c r="I205">
        <f t="shared" si="0"/>
        <v>0</v>
      </c>
      <c r="J205">
        <f t="shared" si="0"/>
        <v>0</v>
      </c>
      <c r="K205">
        <f t="shared" si="0"/>
        <v>0</v>
      </c>
      <c r="L205">
        <f t="shared" si="0"/>
        <v>0</v>
      </c>
      <c r="M205">
        <f t="shared" si="0"/>
        <v>0</v>
      </c>
      <c r="N205">
        <f t="shared" si="0"/>
        <v>0</v>
      </c>
      <c r="O205">
        <f t="shared" si="0"/>
        <v>0</v>
      </c>
      <c r="P205">
        <f t="shared" si="0"/>
        <v>0</v>
      </c>
      <c r="Q205">
        <f t="shared" si="0"/>
        <v>0</v>
      </c>
      <c r="R205">
        <f t="shared" si="0"/>
        <v>0</v>
      </c>
      <c r="S205">
        <f t="shared" si="0"/>
        <v>0</v>
      </c>
      <c r="T205">
        <f t="shared" si="0"/>
        <v>0</v>
      </c>
      <c r="U205">
        <f t="shared" si="0"/>
        <v>0</v>
      </c>
      <c r="V205">
        <f t="shared" si="1"/>
        <v>0</v>
      </c>
      <c r="W205">
        <f t="shared" si="1"/>
        <v>0</v>
      </c>
      <c r="X205">
        <f t="shared" si="1"/>
        <v>0</v>
      </c>
      <c r="Y205">
        <f t="shared" si="1"/>
        <v>0</v>
      </c>
      <c r="Z205">
        <f t="shared" si="1"/>
        <v>0</v>
      </c>
      <c r="AA205">
        <f t="shared" si="3"/>
        <v>0</v>
      </c>
    </row>
    <row r="206" spans="1:27">
      <c r="A206" t="s">
        <v>13</v>
      </c>
      <c r="B206">
        <f t="shared" si="2"/>
        <v>0</v>
      </c>
      <c r="C206">
        <f t="shared" si="0"/>
        <v>0</v>
      </c>
      <c r="D206">
        <f t="shared" si="0"/>
        <v>0</v>
      </c>
      <c r="E206">
        <f t="shared" si="0"/>
        <v>0</v>
      </c>
      <c r="F206">
        <f t="shared" si="0"/>
        <v>0</v>
      </c>
      <c r="G206">
        <f t="shared" si="0"/>
        <v>0</v>
      </c>
      <c r="H206">
        <f t="shared" si="0"/>
        <v>0</v>
      </c>
      <c r="I206">
        <f t="shared" si="0"/>
        <v>0</v>
      </c>
      <c r="J206">
        <f t="shared" si="0"/>
        <v>0</v>
      </c>
      <c r="K206">
        <f t="shared" si="0"/>
        <v>0</v>
      </c>
      <c r="L206">
        <f t="shared" si="0"/>
        <v>0</v>
      </c>
      <c r="M206">
        <f t="shared" si="0"/>
        <v>0</v>
      </c>
      <c r="N206">
        <f t="shared" si="0"/>
        <v>0</v>
      </c>
      <c r="O206">
        <f t="shared" si="0"/>
        <v>0</v>
      </c>
      <c r="P206">
        <f t="shared" si="0"/>
        <v>0</v>
      </c>
      <c r="Q206">
        <f t="shared" si="0"/>
        <v>0</v>
      </c>
      <c r="R206">
        <f t="shared" si="0"/>
        <v>0</v>
      </c>
      <c r="S206">
        <f t="shared" si="0"/>
        <v>0</v>
      </c>
      <c r="T206">
        <f t="shared" si="0"/>
        <v>0</v>
      </c>
      <c r="U206">
        <f t="shared" si="0"/>
        <v>0</v>
      </c>
      <c r="V206">
        <f t="shared" si="1"/>
        <v>0</v>
      </c>
      <c r="W206">
        <f t="shared" si="1"/>
        <v>0</v>
      </c>
      <c r="X206">
        <f t="shared" si="1"/>
        <v>0</v>
      </c>
      <c r="Y206">
        <f t="shared" si="1"/>
        <v>0</v>
      </c>
      <c r="Z206">
        <f t="shared" si="1"/>
        <v>0</v>
      </c>
      <c r="AA206">
        <f t="shared" si="3"/>
        <v>0</v>
      </c>
    </row>
    <row r="207" spans="1:27">
      <c r="A207" t="s">
        <v>14</v>
      </c>
      <c r="B207">
        <f t="shared" si="2"/>
        <v>0</v>
      </c>
      <c r="C207">
        <f t="shared" si="0"/>
        <v>0</v>
      </c>
      <c r="D207">
        <f t="shared" si="0"/>
        <v>0</v>
      </c>
      <c r="E207">
        <f t="shared" si="0"/>
        <v>0</v>
      </c>
      <c r="F207">
        <f t="shared" si="0"/>
        <v>0</v>
      </c>
      <c r="G207">
        <f t="shared" si="0"/>
        <v>0</v>
      </c>
      <c r="H207">
        <f t="shared" si="0"/>
        <v>0</v>
      </c>
      <c r="I207">
        <f t="shared" si="0"/>
        <v>0</v>
      </c>
      <c r="J207">
        <f t="shared" si="0"/>
        <v>0</v>
      </c>
      <c r="K207">
        <f t="shared" si="0"/>
        <v>0</v>
      </c>
      <c r="L207">
        <f t="shared" si="0"/>
        <v>0</v>
      </c>
      <c r="M207">
        <f t="shared" si="0"/>
        <v>0</v>
      </c>
      <c r="N207">
        <f t="shared" si="0"/>
        <v>0</v>
      </c>
      <c r="O207">
        <f t="shared" si="0"/>
        <v>0</v>
      </c>
      <c r="P207">
        <f t="shared" si="0"/>
        <v>0</v>
      </c>
      <c r="Q207">
        <f t="shared" si="0"/>
        <v>0</v>
      </c>
      <c r="R207">
        <f t="shared" si="0"/>
        <v>0</v>
      </c>
      <c r="S207">
        <f t="shared" si="0"/>
        <v>0</v>
      </c>
      <c r="T207">
        <f t="shared" si="0"/>
        <v>0</v>
      </c>
      <c r="U207">
        <f t="shared" si="0"/>
        <v>0</v>
      </c>
      <c r="V207">
        <f t="shared" si="1"/>
        <v>0</v>
      </c>
      <c r="W207">
        <f t="shared" si="1"/>
        <v>0</v>
      </c>
      <c r="X207">
        <f t="shared" si="1"/>
        <v>0</v>
      </c>
      <c r="Y207">
        <f t="shared" si="1"/>
        <v>0</v>
      </c>
      <c r="Z207">
        <f t="shared" si="1"/>
        <v>0</v>
      </c>
      <c r="AA207">
        <f t="shared" si="3"/>
        <v>0</v>
      </c>
    </row>
  </sheetData>
  <sortState ref="A2:L101">
    <sortCondition ref="J2:J101"/>
    <sortCondition ref="C2:C10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11"/>
  <sheetViews>
    <sheetView workbookViewId="0">
      <pane ySplit="1" topLeftCell="A2" activePane="bottomLeft" state="frozen"/>
      <selection pane="bottomLeft" activeCell="A126" sqref="A126"/>
    </sheetView>
  </sheetViews>
  <sheetFormatPr defaultColWidth="8.5703125" defaultRowHeight="15"/>
  <cols>
    <col min="1" max="1" width="13.7109375" bestFit="1" customWidth="1"/>
    <col min="2" max="2" width="6.7109375" style="57" bestFit="1" customWidth="1"/>
    <col min="3" max="3" width="9.42578125" style="142" customWidth="1"/>
    <col min="4" max="4" width="7" customWidth="1"/>
    <col min="5" max="5" width="9.7109375" style="3" bestFit="1" customWidth="1"/>
    <col min="6" max="6" width="19.140625" customWidth="1"/>
    <col min="7" max="7" width="14.140625" customWidth="1"/>
    <col min="10" max="10" width="13.7109375" bestFit="1" customWidth="1"/>
  </cols>
  <sheetData>
    <row r="1" spans="1:12" s="47" customFormat="1" ht="18.75">
      <c r="A1" s="45" t="s">
        <v>12</v>
      </c>
      <c r="B1" s="85" t="s">
        <v>9</v>
      </c>
      <c r="C1" s="140" t="s">
        <v>6</v>
      </c>
      <c r="D1" s="45" t="s">
        <v>8</v>
      </c>
      <c r="E1" s="45" t="s">
        <v>7</v>
      </c>
      <c r="F1" s="46" t="s">
        <v>10</v>
      </c>
      <c r="G1" s="46" t="s">
        <v>1</v>
      </c>
      <c r="H1" s="46" t="s">
        <v>2</v>
      </c>
      <c r="I1" s="46" t="s">
        <v>18</v>
      </c>
      <c r="J1" s="46" t="s">
        <v>3</v>
      </c>
      <c r="K1" s="46" t="s">
        <v>11</v>
      </c>
      <c r="L1" s="46" t="s">
        <v>64</v>
      </c>
    </row>
    <row r="2" spans="1:12" ht="18.75">
      <c r="A2" s="45" t="s">
        <v>12</v>
      </c>
      <c r="B2" s="58">
        <v>7</v>
      </c>
      <c r="C2" s="141">
        <v>14.44</v>
      </c>
      <c r="D2" s="4">
        <v>6</v>
      </c>
      <c r="E2" s="2">
        <v>113</v>
      </c>
      <c r="F2" s="1" t="str">
        <f>+VLOOKUP(E2,Participants!$A$1:$F$1501,2,FALSE)</f>
        <v>Cooper Cincinnati</v>
      </c>
      <c r="G2" s="1" t="str">
        <f>+VLOOKUP(E2,Participants!$A$1:$F$1501,4,FALSE)</f>
        <v>JFK</v>
      </c>
      <c r="H2" s="1" t="str">
        <f>+VLOOKUP(E2,Participants!$A$1:$F$1501,5,FALSE)</f>
        <v>M</v>
      </c>
      <c r="I2" s="1">
        <f>+VLOOKUP(E2,Participants!$A$1:$F$1501,3,FALSE)</f>
        <v>3</v>
      </c>
      <c r="J2" s="1" t="str">
        <f>+VLOOKUP(E2,Participants!$A$1:$G$1501,7,FALSE)</f>
        <v>DEV BOYS</v>
      </c>
      <c r="K2" s="1">
        <v>1</v>
      </c>
      <c r="L2" s="1">
        <v>10</v>
      </c>
    </row>
    <row r="3" spans="1:12" ht="18.75">
      <c r="A3" s="45" t="s">
        <v>12</v>
      </c>
      <c r="B3" s="58">
        <v>7</v>
      </c>
      <c r="C3" s="141">
        <v>14.58</v>
      </c>
      <c r="D3" s="4">
        <v>5</v>
      </c>
      <c r="E3" s="2">
        <v>660</v>
      </c>
      <c r="F3" s="1" t="str">
        <f>+VLOOKUP(E3,Participants!$A$1:$F$1501,2,FALSE)</f>
        <v>Jonathan Warywoda</v>
      </c>
      <c r="G3" s="1" t="str">
        <f>+VLOOKUP(E3,Participants!$A$1:$F$1501,4,FALSE)</f>
        <v>SYL</v>
      </c>
      <c r="H3" s="1" t="str">
        <f>+VLOOKUP(E3,Participants!$A$1:$F$1501,5,FALSE)</f>
        <v>M</v>
      </c>
      <c r="I3" s="1">
        <f>+VLOOKUP(E3,Participants!$A$1:$F$1501,3,FALSE)</f>
        <v>4</v>
      </c>
      <c r="J3" s="1" t="str">
        <f>+VLOOKUP(E3,Participants!$A$1:$G$1501,7,FALSE)</f>
        <v>DEV BOYS</v>
      </c>
      <c r="K3" s="1">
        <v>2</v>
      </c>
      <c r="L3" s="1">
        <v>8</v>
      </c>
    </row>
    <row r="4" spans="1:12" ht="18.75">
      <c r="A4" s="45" t="s">
        <v>12</v>
      </c>
      <c r="B4" s="58">
        <v>6</v>
      </c>
      <c r="C4" s="141">
        <v>14.9</v>
      </c>
      <c r="D4" s="4">
        <v>4</v>
      </c>
      <c r="E4" s="2">
        <v>805</v>
      </c>
      <c r="F4" s="1" t="str">
        <f>+VLOOKUP(E4,Participants!$A$1:$F$1501,2,FALSE)</f>
        <v>Reece Hankinson</v>
      </c>
      <c r="G4" s="1" t="str">
        <f>+VLOOKUP(E4,Participants!$A$1:$F$1501,4,FALSE)</f>
        <v>SRT</v>
      </c>
      <c r="H4" s="1" t="str">
        <f>+VLOOKUP(E4,Participants!$A$1:$F$1501,5,FALSE)</f>
        <v>M</v>
      </c>
      <c r="I4" s="1">
        <f>+VLOOKUP(E4,Participants!$A$1:$F$1501,3,FALSE)</f>
        <v>4</v>
      </c>
      <c r="J4" s="1" t="str">
        <f>+VLOOKUP(E4,Participants!$A$1:$G$1501,7,FALSE)</f>
        <v>DEV BOYS</v>
      </c>
      <c r="K4" s="1">
        <v>3</v>
      </c>
      <c r="L4" s="1">
        <v>6</v>
      </c>
    </row>
    <row r="5" spans="1:12" ht="18.75">
      <c r="A5" s="45" t="s">
        <v>12</v>
      </c>
      <c r="B5" s="58">
        <v>6</v>
      </c>
      <c r="C5" s="141">
        <v>15.26</v>
      </c>
      <c r="D5" s="4">
        <v>5</v>
      </c>
      <c r="E5" s="2">
        <v>659</v>
      </c>
      <c r="F5" s="1" t="str">
        <f>+VLOOKUP(E5,Participants!$A$1:$F$1501,2,FALSE)</f>
        <v>Jonathan Wega</v>
      </c>
      <c r="G5" s="1" t="str">
        <f>+VLOOKUP(E5,Participants!$A$1:$F$1501,4,FALSE)</f>
        <v>SYL</v>
      </c>
      <c r="H5" s="1" t="str">
        <f>+VLOOKUP(E5,Participants!$A$1:$F$1501,5,FALSE)</f>
        <v>M</v>
      </c>
      <c r="I5" s="1">
        <f>+VLOOKUP(E5,Participants!$A$1:$F$1501,3,FALSE)</f>
        <v>3</v>
      </c>
      <c r="J5" s="1" t="str">
        <f>+VLOOKUP(E5,Participants!$A$1:$G$1501,7,FALSE)</f>
        <v>DEV BOYS</v>
      </c>
      <c r="K5" s="1">
        <v>4</v>
      </c>
      <c r="L5" s="1">
        <v>5</v>
      </c>
    </row>
    <row r="6" spans="1:12" ht="18.75">
      <c r="A6" s="45" t="s">
        <v>12</v>
      </c>
      <c r="B6" s="56">
        <v>5</v>
      </c>
      <c r="C6" s="141">
        <v>15.65</v>
      </c>
      <c r="D6" s="4">
        <v>4</v>
      </c>
      <c r="E6" s="2">
        <v>803</v>
      </c>
      <c r="F6" s="1" t="str">
        <f>+VLOOKUP(E6,Participants!$A$1:$F$1501,2,FALSE)</f>
        <v>Danny Haller</v>
      </c>
      <c r="G6" s="1" t="str">
        <f>+VLOOKUP(E6,Participants!$A$1:$F$1501,4,FALSE)</f>
        <v>SRT</v>
      </c>
      <c r="H6" s="1" t="str">
        <f>+VLOOKUP(E6,Participants!$A$1:$F$1501,5,FALSE)</f>
        <v>M</v>
      </c>
      <c r="I6" s="1">
        <f>+VLOOKUP(E6,Participants!$A$1:$F$1501,3,FALSE)</f>
        <v>4</v>
      </c>
      <c r="J6" s="1" t="str">
        <f>+VLOOKUP(E6,Participants!$A$1:$G$1501,7,FALSE)</f>
        <v>DEV BOYS</v>
      </c>
      <c r="K6" s="1">
        <v>5</v>
      </c>
      <c r="L6" s="1">
        <v>4</v>
      </c>
    </row>
    <row r="7" spans="1:12" ht="18.75">
      <c r="A7" s="45" t="s">
        <v>12</v>
      </c>
      <c r="B7" s="58">
        <v>7</v>
      </c>
      <c r="C7" s="141">
        <v>15.66</v>
      </c>
      <c r="D7" s="4">
        <v>3</v>
      </c>
      <c r="E7" s="2">
        <v>177</v>
      </c>
      <c r="F7" s="1" t="str">
        <f>+VLOOKUP(E7,Participants!$A$1:$F$1501,2,FALSE)</f>
        <v>Jacob Lusk</v>
      </c>
      <c r="G7" s="1" t="str">
        <f>+VLOOKUP(E7,Participants!$A$1:$F$1501,4,FALSE)</f>
        <v>STL</v>
      </c>
      <c r="H7" s="1" t="str">
        <f>+VLOOKUP(E7,Participants!$A$1:$F$1501,5,FALSE)</f>
        <v>M</v>
      </c>
      <c r="I7" s="1">
        <f>+VLOOKUP(E7,Participants!$A$1:$F$1501,3,FALSE)</f>
        <v>3</v>
      </c>
      <c r="J7" s="1" t="str">
        <f>+VLOOKUP(E7,Participants!$A$1:$G$1501,7,FALSE)</f>
        <v>DEV BOYS</v>
      </c>
      <c r="K7" s="1">
        <v>6</v>
      </c>
      <c r="L7" s="1">
        <v>3</v>
      </c>
    </row>
    <row r="8" spans="1:12" ht="18.75">
      <c r="A8" s="45" t="s">
        <v>12</v>
      </c>
      <c r="B8" s="58">
        <v>6</v>
      </c>
      <c r="C8" s="141">
        <v>16.11</v>
      </c>
      <c r="D8" s="4">
        <v>2</v>
      </c>
      <c r="E8" s="2">
        <v>983</v>
      </c>
      <c r="F8" s="1" t="str">
        <f>+VLOOKUP(E8,Participants!$A$1:$F$1501,2,FALSE)</f>
        <v>Caleb Fruscello</v>
      </c>
      <c r="G8" s="1" t="str">
        <f>+VLOOKUP(E8,Participants!$A$1:$F$1501,4,FALSE)</f>
        <v>GAB</v>
      </c>
      <c r="H8" s="1" t="str">
        <f>+VLOOKUP(E8,Participants!$A$1:$F$1501,5,FALSE)</f>
        <v>M</v>
      </c>
      <c r="I8" s="1">
        <f>+VLOOKUP(E8,Participants!$A$1:$F$1501,3,FALSE)</f>
        <v>4</v>
      </c>
      <c r="J8" s="1" t="str">
        <f>+VLOOKUP(E8,Participants!$A$1:$G$1501,7,FALSE)</f>
        <v>DEV BOYS</v>
      </c>
      <c r="K8" s="1">
        <v>7</v>
      </c>
      <c r="L8" s="1">
        <v>2</v>
      </c>
    </row>
    <row r="9" spans="1:12" ht="18.75">
      <c r="A9" s="45" t="s">
        <v>12</v>
      </c>
      <c r="B9" s="56">
        <v>5</v>
      </c>
      <c r="C9" s="141">
        <v>16.350000000000001</v>
      </c>
      <c r="D9" s="4">
        <v>3</v>
      </c>
      <c r="E9" s="2">
        <v>493</v>
      </c>
      <c r="F9" s="1" t="str">
        <f>+VLOOKUP(E9,Participants!$A$1:$F$1501,2,FALSE)</f>
        <v>Isaac Betlow</v>
      </c>
      <c r="G9" s="1" t="str">
        <f>+VLOOKUP(E9,Participants!$A$1:$F$1501,4,FALSE)</f>
        <v>ANN</v>
      </c>
      <c r="H9" s="1" t="str">
        <f>+VLOOKUP(E9,Participants!$A$1:$F$1501,5,FALSE)</f>
        <v>M</v>
      </c>
      <c r="I9" s="1">
        <f>+VLOOKUP(E9,Participants!$A$1:$F$1501,3,FALSE)</f>
        <v>4</v>
      </c>
      <c r="J9" s="1" t="str">
        <f>+VLOOKUP(E9,Participants!$A$1:$G$1501,7,FALSE)</f>
        <v>DEV BOYS</v>
      </c>
      <c r="K9" s="1">
        <v>8</v>
      </c>
      <c r="L9" s="1">
        <v>1</v>
      </c>
    </row>
    <row r="10" spans="1:12" ht="18.75">
      <c r="A10" s="45" t="s">
        <v>12</v>
      </c>
      <c r="B10" s="58">
        <v>4</v>
      </c>
      <c r="C10" s="141">
        <v>16.36</v>
      </c>
      <c r="D10" s="4">
        <v>2</v>
      </c>
      <c r="E10" s="2">
        <v>979</v>
      </c>
      <c r="F10" s="1" t="str">
        <f>+VLOOKUP(E10,Participants!$A$1:$F$1501,2,FALSE)</f>
        <v>Tyler Horvath</v>
      </c>
      <c r="G10" s="1" t="str">
        <f>+VLOOKUP(E10,Participants!$A$1:$F$1501,4,FALSE)</f>
        <v>GAB</v>
      </c>
      <c r="H10" s="1" t="str">
        <f>+VLOOKUP(E10,Participants!$A$1:$F$1501,5,FALSE)</f>
        <v>M</v>
      </c>
      <c r="I10" s="1">
        <f>+VLOOKUP(E10,Participants!$A$1:$F$1501,3,FALSE)</f>
        <v>3</v>
      </c>
      <c r="J10" s="1" t="str">
        <f>+VLOOKUP(E10,Participants!$A$1:$G$1501,7,FALSE)</f>
        <v>DEV BOYS</v>
      </c>
      <c r="K10" s="1"/>
      <c r="L10" s="1"/>
    </row>
    <row r="11" spans="1:12" ht="18.75">
      <c r="A11" s="45" t="s">
        <v>12</v>
      </c>
      <c r="B11" s="58">
        <v>5</v>
      </c>
      <c r="C11" s="141">
        <v>16.45</v>
      </c>
      <c r="D11" s="4">
        <v>2</v>
      </c>
      <c r="E11" s="2">
        <v>982</v>
      </c>
      <c r="F11" s="1" t="str">
        <f>+VLOOKUP(E11,Participants!$A$1:$F$1501,2,FALSE)</f>
        <v>Andrew Callaghan</v>
      </c>
      <c r="G11" s="1" t="str">
        <f>+VLOOKUP(E11,Participants!$A$1:$F$1501,4,FALSE)</f>
        <v>GAB</v>
      </c>
      <c r="H11" s="1" t="str">
        <f>+VLOOKUP(E11,Participants!$A$1:$F$1501,5,FALSE)</f>
        <v>M</v>
      </c>
      <c r="I11" s="1">
        <f>+VLOOKUP(E11,Participants!$A$1:$F$1501,3,FALSE)</f>
        <v>4</v>
      </c>
      <c r="J11" s="1" t="str">
        <f>+VLOOKUP(E11,Participants!$A$1:$G$1501,7,FALSE)</f>
        <v>DEV BOYS</v>
      </c>
      <c r="K11" s="1"/>
      <c r="L11" s="1"/>
    </row>
    <row r="12" spans="1:12" ht="18.75">
      <c r="A12" s="45" t="s">
        <v>12</v>
      </c>
      <c r="B12" s="56">
        <v>4</v>
      </c>
      <c r="C12" s="141">
        <v>16.48</v>
      </c>
      <c r="D12" s="4">
        <v>4</v>
      </c>
      <c r="E12" s="2">
        <v>799</v>
      </c>
      <c r="F12" s="1" t="str">
        <f>+VLOOKUP(E12,Participants!$A$1:$F$1501,2,FALSE)</f>
        <v>Eli Rock</v>
      </c>
      <c r="G12" s="1" t="str">
        <f>+VLOOKUP(E12,Participants!$A$1:$F$1501,4,FALSE)</f>
        <v>SRT</v>
      </c>
      <c r="H12" s="1" t="str">
        <f>+VLOOKUP(E12,Participants!$A$1:$F$1501,5,FALSE)</f>
        <v>M</v>
      </c>
      <c r="I12" s="1">
        <f>+VLOOKUP(E12,Participants!$A$1:$F$1501,3,FALSE)</f>
        <v>3</v>
      </c>
      <c r="J12" s="1" t="str">
        <f>+VLOOKUP(E12,Participants!$A$1:$G$1501,7,FALSE)</f>
        <v>DEV BOYS</v>
      </c>
      <c r="K12" s="1"/>
      <c r="L12" s="1"/>
    </row>
    <row r="13" spans="1:12" ht="18.75">
      <c r="A13" s="45" t="s">
        <v>12</v>
      </c>
      <c r="B13" s="56">
        <v>6</v>
      </c>
      <c r="C13" s="141">
        <v>16.899999999999999</v>
      </c>
      <c r="D13" s="4">
        <v>1</v>
      </c>
      <c r="E13" s="2">
        <v>182</v>
      </c>
      <c r="F13" s="1" t="str">
        <f>+VLOOKUP(E13,Participants!$A$1:$F$1501,2,FALSE)</f>
        <v>Rhys Maentz</v>
      </c>
      <c r="G13" s="1" t="str">
        <f>+VLOOKUP(E13,Participants!$A$1:$F$1501,4,FALSE)</f>
        <v>STL</v>
      </c>
      <c r="H13" s="1" t="str">
        <f>+VLOOKUP(E13,Participants!$A$1:$F$1501,5,FALSE)</f>
        <v>M</v>
      </c>
      <c r="I13" s="1">
        <f>+VLOOKUP(E13,Participants!$A$1:$F$1501,3,FALSE)</f>
        <v>3</v>
      </c>
      <c r="J13" s="1" t="str">
        <f>+VLOOKUP(E13,Participants!$A$1:$G$1501,7,FALSE)</f>
        <v>DEV BOYS</v>
      </c>
      <c r="K13" s="1"/>
      <c r="L13" s="1"/>
    </row>
    <row r="14" spans="1:12" ht="18.75">
      <c r="A14" s="45" t="s">
        <v>12</v>
      </c>
      <c r="B14" s="58">
        <v>6</v>
      </c>
      <c r="C14" s="141">
        <v>17.09</v>
      </c>
      <c r="D14" s="4">
        <v>6</v>
      </c>
      <c r="E14" s="2">
        <v>114</v>
      </c>
      <c r="F14" s="1" t="str">
        <f>+VLOOKUP(E14,Participants!$A$1:$F$1501,2,FALSE)</f>
        <v>Elliott Bodart</v>
      </c>
      <c r="G14" s="1" t="str">
        <f>+VLOOKUP(E14,Participants!$A$1:$F$1501,4,FALSE)</f>
        <v>JFK</v>
      </c>
      <c r="H14" s="1" t="str">
        <f>+VLOOKUP(E14,Participants!$A$1:$F$1501,5,FALSE)</f>
        <v>M</v>
      </c>
      <c r="I14" s="1">
        <f>+VLOOKUP(E14,Participants!$A$1:$F$1501,3,FALSE)</f>
        <v>3</v>
      </c>
      <c r="J14" s="1" t="str">
        <f>+VLOOKUP(E14,Participants!$A$1:$G$1501,7,FALSE)</f>
        <v>DEV BOYS</v>
      </c>
      <c r="K14" s="1"/>
      <c r="L14" s="1"/>
    </row>
    <row r="15" spans="1:12" ht="18.75">
      <c r="A15" s="45" t="s">
        <v>12</v>
      </c>
      <c r="B15" s="58">
        <v>7</v>
      </c>
      <c r="C15" s="141">
        <v>17.54</v>
      </c>
      <c r="D15" s="4">
        <v>4</v>
      </c>
      <c r="E15" s="2">
        <v>185</v>
      </c>
      <c r="F15" s="1" t="str">
        <f>+VLOOKUP(E15,Participants!$A$1:$F$1501,2,FALSE)</f>
        <v>Alex Klein</v>
      </c>
      <c r="G15" s="1" t="str">
        <f>+VLOOKUP(E15,Participants!$A$1:$F$1501,4,FALSE)</f>
        <v>STL</v>
      </c>
      <c r="H15" s="1" t="str">
        <f>+VLOOKUP(E15,Participants!$A$1:$F$1501,5,FALSE)</f>
        <v>M</v>
      </c>
      <c r="I15" s="1">
        <f>+VLOOKUP(E15,Participants!$A$1:$F$1501,3,FALSE)</f>
        <v>4</v>
      </c>
      <c r="J15" s="1" t="str">
        <f>+VLOOKUP(E15,Participants!$A$1:$G$1501,7,FALSE)</f>
        <v>DEV BOYS</v>
      </c>
      <c r="K15" s="1"/>
      <c r="L15" s="1"/>
    </row>
    <row r="16" spans="1:12" ht="18.75">
      <c r="A16" s="45" t="s">
        <v>12</v>
      </c>
      <c r="B16" s="56">
        <v>5</v>
      </c>
      <c r="C16" s="141">
        <v>17.68</v>
      </c>
      <c r="D16" s="4">
        <v>6</v>
      </c>
      <c r="E16" s="2">
        <v>115</v>
      </c>
      <c r="F16" s="1" t="str">
        <f>+VLOOKUP(E16,Participants!$A$1:$F$1501,2,FALSE)</f>
        <v>Jonah Bieranoski</v>
      </c>
      <c r="G16" s="1" t="str">
        <f>+VLOOKUP(E16,Participants!$A$1:$F$1501,4,FALSE)</f>
        <v>JFK</v>
      </c>
      <c r="H16" s="1" t="str">
        <f>+VLOOKUP(E16,Participants!$A$1:$F$1501,5,FALSE)</f>
        <v>M</v>
      </c>
      <c r="I16" s="1">
        <f>+VLOOKUP(E16,Participants!$A$1:$F$1501,3,FALSE)</f>
        <v>3</v>
      </c>
      <c r="J16" s="1" t="str">
        <f>+VLOOKUP(E16,Participants!$A$1:$G$1501,7,FALSE)</f>
        <v>DEV BOYS</v>
      </c>
      <c r="K16" s="1"/>
      <c r="L16" s="1"/>
    </row>
    <row r="17" spans="1:12" ht="18.75">
      <c r="A17" s="45" t="s">
        <v>12</v>
      </c>
      <c r="B17" s="56">
        <v>3</v>
      </c>
      <c r="C17" s="141">
        <v>17.75</v>
      </c>
      <c r="D17" s="4">
        <v>5</v>
      </c>
      <c r="E17" s="2">
        <v>801</v>
      </c>
      <c r="F17" s="1" t="str">
        <f>+VLOOKUP(E17,Participants!$A$1:$F$1501,2,FALSE)</f>
        <v>Ryan Niedermeyer</v>
      </c>
      <c r="G17" s="1" t="str">
        <f>+VLOOKUP(E17,Participants!$A$1:$F$1501,4,FALSE)</f>
        <v>SRT</v>
      </c>
      <c r="H17" s="1" t="str">
        <f>+VLOOKUP(E17,Participants!$A$1:$F$1501,5,FALSE)</f>
        <v>M</v>
      </c>
      <c r="I17" s="1">
        <f>+VLOOKUP(E17,Participants!$A$1:$F$1501,3,FALSE)</f>
        <v>3</v>
      </c>
      <c r="J17" s="1" t="str">
        <f>+VLOOKUP(E17,Participants!$A$1:$G$1501,7,FALSE)</f>
        <v>DEV BOYS</v>
      </c>
      <c r="K17" s="1"/>
      <c r="L17" s="1"/>
    </row>
    <row r="18" spans="1:12" ht="18.75">
      <c r="A18" s="45" t="s">
        <v>12</v>
      </c>
      <c r="B18" s="56">
        <v>1</v>
      </c>
      <c r="C18" s="141">
        <v>17.8</v>
      </c>
      <c r="D18" s="4">
        <v>6</v>
      </c>
      <c r="E18" s="2">
        <v>112</v>
      </c>
      <c r="F18" s="1" t="str">
        <f>+VLOOKUP(E18,Participants!$A$1:$F$1501,2,FALSE)</f>
        <v>Luca Mariana</v>
      </c>
      <c r="G18" s="1" t="str">
        <f>+VLOOKUP(E18,Participants!$A$1:$F$1501,4,FALSE)</f>
        <v>JFK</v>
      </c>
      <c r="H18" s="1" t="str">
        <f>+VLOOKUP(E18,Participants!$A$1:$F$1501,5,FALSE)</f>
        <v>M</v>
      </c>
      <c r="I18" s="1">
        <f>+VLOOKUP(E18,Participants!$A$1:$F$1501,3,FALSE)</f>
        <v>2</v>
      </c>
      <c r="J18" s="1" t="str">
        <f>+VLOOKUP(E18,Participants!$A$1:$G$1501,7,FALSE)</f>
        <v>DEV BOYS</v>
      </c>
      <c r="K18" s="1"/>
      <c r="L18" s="1"/>
    </row>
    <row r="19" spans="1:12" ht="18.75">
      <c r="A19" s="45" t="s">
        <v>12</v>
      </c>
      <c r="B19" s="58">
        <v>7</v>
      </c>
      <c r="C19" s="141">
        <v>17.8</v>
      </c>
      <c r="D19" s="4">
        <v>1</v>
      </c>
      <c r="E19" s="2">
        <v>184</v>
      </c>
      <c r="F19" s="1" t="str">
        <f>+VLOOKUP(E19,Participants!$A$1:$F$1501,2,FALSE)</f>
        <v>Sam West</v>
      </c>
      <c r="G19" s="1" t="str">
        <f>+VLOOKUP(E19,Participants!$A$1:$F$1501,4,FALSE)</f>
        <v>STL</v>
      </c>
      <c r="H19" s="1" t="str">
        <f>+VLOOKUP(E19,Participants!$A$1:$F$1501,5,FALSE)</f>
        <v>M</v>
      </c>
      <c r="I19" s="1">
        <f>+VLOOKUP(E19,Participants!$A$1:$F$1501,3,FALSE)</f>
        <v>3</v>
      </c>
      <c r="J19" s="1" t="str">
        <f>+VLOOKUP(E19,Participants!$A$1:$G$1501,7,FALSE)</f>
        <v>DEV BOYS</v>
      </c>
      <c r="K19" s="1"/>
      <c r="L19" s="1"/>
    </row>
    <row r="20" spans="1:12" ht="18.75">
      <c r="A20" s="45" t="s">
        <v>12</v>
      </c>
      <c r="B20" s="56">
        <v>2</v>
      </c>
      <c r="C20" s="141">
        <v>17.82</v>
      </c>
      <c r="D20" s="4">
        <v>2</v>
      </c>
      <c r="E20" s="2">
        <v>654</v>
      </c>
      <c r="F20" s="1" t="str">
        <f>+VLOOKUP(E20,Participants!$A$1:$F$1501,2,FALSE)</f>
        <v>Griffin Betz</v>
      </c>
      <c r="G20" s="1" t="str">
        <f>+VLOOKUP(E20,Participants!$A$1:$F$1501,4,FALSE)</f>
        <v>SYL</v>
      </c>
      <c r="H20" s="1" t="str">
        <f>+VLOOKUP(E20,Participants!$A$1:$F$1501,5,FALSE)</f>
        <v>M</v>
      </c>
      <c r="I20" s="1">
        <f>+VLOOKUP(E20,Participants!$A$1:$F$1501,3,FALSE)</f>
        <v>2</v>
      </c>
      <c r="J20" s="1" t="str">
        <f>+VLOOKUP(E20,Participants!$A$1:$G$1501,7,FALSE)</f>
        <v>DEV BOYS</v>
      </c>
      <c r="K20" s="1"/>
      <c r="L20" s="1"/>
    </row>
    <row r="21" spans="1:12" ht="18.75">
      <c r="A21" s="45" t="s">
        <v>12</v>
      </c>
      <c r="B21" s="56">
        <v>4</v>
      </c>
      <c r="C21" s="141">
        <v>17.88</v>
      </c>
      <c r="D21" s="4">
        <v>6</v>
      </c>
      <c r="E21" s="2">
        <v>116</v>
      </c>
      <c r="F21" s="1" t="str">
        <f>+VLOOKUP(E21,Participants!$A$1:$F$1501,2,FALSE)</f>
        <v>Oliver Bodart</v>
      </c>
      <c r="G21" s="1" t="str">
        <f>+VLOOKUP(E21,Participants!$A$1:$F$1501,4,FALSE)</f>
        <v>JFK</v>
      </c>
      <c r="H21" s="1" t="str">
        <f>+VLOOKUP(E21,Participants!$A$1:$F$1501,5,FALSE)</f>
        <v>M</v>
      </c>
      <c r="I21" s="1">
        <f>+VLOOKUP(E21,Participants!$A$1:$F$1501,3,FALSE)</f>
        <v>3</v>
      </c>
      <c r="J21" s="1" t="str">
        <f>+VLOOKUP(E21,Participants!$A$1:$G$1501,7,FALSE)</f>
        <v>DEV BOYS</v>
      </c>
      <c r="K21" s="1"/>
      <c r="L21" s="1"/>
    </row>
    <row r="22" spans="1:12" ht="18.75">
      <c r="A22" s="45" t="s">
        <v>12</v>
      </c>
      <c r="B22" s="58">
        <v>4</v>
      </c>
      <c r="C22" s="141">
        <v>18.22</v>
      </c>
      <c r="D22" s="4">
        <v>5</v>
      </c>
      <c r="E22" s="2">
        <v>679</v>
      </c>
      <c r="F22" s="1" t="str">
        <f>+VLOOKUP(E22,Participants!$A$1:$F$1501,2,FALSE)</f>
        <v>Max Goob</v>
      </c>
      <c r="G22" s="1" t="str">
        <f>+VLOOKUP(E22,Participants!$A$1:$F$1501,4,FALSE)</f>
        <v>SYL</v>
      </c>
      <c r="H22" s="1" t="str">
        <f>+VLOOKUP(E22,Participants!$A$1:$F$1501,5,FALSE)</f>
        <v>M</v>
      </c>
      <c r="I22" s="1">
        <f>+VLOOKUP(E22,Participants!$A$1:$F$1501,3,FALSE)</f>
        <v>3</v>
      </c>
      <c r="J22" s="1" t="str">
        <f>+VLOOKUP(E22,Participants!$A$1:$G$1501,7,FALSE)</f>
        <v>DEV BOYS</v>
      </c>
      <c r="K22" s="1"/>
      <c r="L22" s="1"/>
    </row>
    <row r="23" spans="1:12" ht="18.75">
      <c r="A23" s="45" t="s">
        <v>12</v>
      </c>
      <c r="B23" s="56">
        <v>2</v>
      </c>
      <c r="C23" s="141">
        <v>18.52</v>
      </c>
      <c r="D23" s="4">
        <v>6</v>
      </c>
      <c r="E23" s="2">
        <v>650</v>
      </c>
      <c r="F23" s="1" t="str">
        <f>+VLOOKUP(E23,Participants!$A$1:$F$1501,2,FALSE)</f>
        <v>Garin Goob</v>
      </c>
      <c r="G23" s="1" t="str">
        <f>+VLOOKUP(E23,Participants!$A$1:$F$1501,4,FALSE)</f>
        <v>SYL</v>
      </c>
      <c r="H23" s="1" t="str">
        <f>+VLOOKUP(E23,Participants!$A$1:$F$1501,5,FALSE)</f>
        <v>M</v>
      </c>
      <c r="I23" s="1">
        <f>+VLOOKUP(E23,Participants!$A$1:$F$1501,3,FALSE)</f>
        <v>1</v>
      </c>
      <c r="J23" s="1" t="str">
        <f>+VLOOKUP(E23,Participants!$A$1:$G$1501,7,FALSE)</f>
        <v>DEV BOYS</v>
      </c>
      <c r="K23" s="1"/>
      <c r="L23" s="1"/>
    </row>
    <row r="24" spans="1:12" ht="18.75">
      <c r="A24" s="45" t="s">
        <v>12</v>
      </c>
      <c r="B24" s="56">
        <v>5</v>
      </c>
      <c r="C24" s="141">
        <v>18.53</v>
      </c>
      <c r="D24" s="4">
        <v>5</v>
      </c>
      <c r="E24" s="2">
        <v>658</v>
      </c>
      <c r="F24" s="1" t="str">
        <f>+VLOOKUP(E24,Participants!$A$1:$F$1501,2,FALSE)</f>
        <v>Cayden Johnson</v>
      </c>
      <c r="G24" s="1" t="str">
        <f>+VLOOKUP(E24,Participants!$A$1:$F$1501,4,FALSE)</f>
        <v>SYL</v>
      </c>
      <c r="H24" s="1" t="str">
        <f>+VLOOKUP(E24,Participants!$A$1:$F$1501,5,FALSE)</f>
        <v>M</v>
      </c>
      <c r="I24" s="1">
        <f>+VLOOKUP(E24,Participants!$A$1:$F$1501,3,FALSE)</f>
        <v>3</v>
      </c>
      <c r="J24" s="1" t="str">
        <f>+VLOOKUP(E24,Participants!$A$1:$G$1501,7,FALSE)</f>
        <v>DEV BOYS</v>
      </c>
      <c r="K24" s="1"/>
      <c r="L24" s="1"/>
    </row>
    <row r="25" spans="1:12" ht="18.75">
      <c r="A25" s="45" t="s">
        <v>12</v>
      </c>
      <c r="B25" s="56">
        <v>4</v>
      </c>
      <c r="C25" s="141">
        <v>19.04</v>
      </c>
      <c r="D25" s="4">
        <v>3</v>
      </c>
      <c r="E25" s="2">
        <v>491</v>
      </c>
      <c r="F25" s="1" t="str">
        <f>+VLOOKUP(E25,Participants!$A$1:$F$1501,2,FALSE)</f>
        <v>Samuel Anania</v>
      </c>
      <c r="G25" s="1" t="str">
        <f>+VLOOKUP(E25,Participants!$A$1:$F$1501,4,FALSE)</f>
        <v>ANN</v>
      </c>
      <c r="H25" s="1" t="str">
        <f>+VLOOKUP(E25,Participants!$A$1:$F$1501,5,FALSE)</f>
        <v>M</v>
      </c>
      <c r="I25" s="1">
        <f>+VLOOKUP(E25,Participants!$A$1:$F$1501,3,FALSE)</f>
        <v>2</v>
      </c>
      <c r="J25" s="1" t="str">
        <f>+VLOOKUP(E25,Participants!$A$1:$G$1501,7,FALSE)</f>
        <v>DEV BOYS</v>
      </c>
      <c r="K25" s="1"/>
      <c r="L25" s="1"/>
    </row>
    <row r="26" spans="1:12" ht="18.75">
      <c r="A26" s="45" t="s">
        <v>12</v>
      </c>
      <c r="B26" s="56">
        <v>6</v>
      </c>
      <c r="C26" s="141">
        <v>19.100000000000001</v>
      </c>
      <c r="D26" s="4">
        <v>3</v>
      </c>
      <c r="E26" s="2">
        <v>186</v>
      </c>
      <c r="F26" s="1" t="str">
        <f>+VLOOKUP(E26,Participants!$A$1:$F$1501,2,FALSE)</f>
        <v>Andrew Klein</v>
      </c>
      <c r="G26" s="1" t="str">
        <f>+VLOOKUP(E26,Participants!$A$1:$F$1501,4,FALSE)</f>
        <v>STL</v>
      </c>
      <c r="H26" s="1" t="str">
        <f>+VLOOKUP(E26,Participants!$A$1:$F$1501,5,FALSE)</f>
        <v>M</v>
      </c>
      <c r="I26" s="1">
        <f>+VLOOKUP(E26,Participants!$A$1:$F$1501,3,FALSE)</f>
        <v>4</v>
      </c>
      <c r="J26" s="1" t="str">
        <f>+VLOOKUP(E26,Participants!$A$1:$G$1501,7,FALSE)</f>
        <v>DEV BOYS</v>
      </c>
      <c r="K26" s="1"/>
      <c r="L26" s="1"/>
    </row>
    <row r="27" spans="1:12" ht="18.75">
      <c r="A27" s="45" t="s">
        <v>12</v>
      </c>
      <c r="B27" s="56">
        <v>3</v>
      </c>
      <c r="C27" s="141">
        <v>19.37</v>
      </c>
      <c r="D27" s="4">
        <v>1</v>
      </c>
      <c r="E27" s="2">
        <v>175</v>
      </c>
      <c r="F27" s="1" t="str">
        <f>+VLOOKUP(E27,Participants!$A$1:$F$1501,2,FALSE)</f>
        <v>Michael Amarose</v>
      </c>
      <c r="G27" s="1" t="str">
        <f>+VLOOKUP(E27,Participants!$A$1:$F$1501,4,FALSE)</f>
        <v>STL</v>
      </c>
      <c r="H27" s="1" t="str">
        <f>+VLOOKUP(E27,Participants!$A$1:$F$1501,5,FALSE)</f>
        <v>M</v>
      </c>
      <c r="I27" s="1">
        <f>+VLOOKUP(E27,Participants!$A$1:$F$1501,3,FALSE)</f>
        <v>2</v>
      </c>
      <c r="J27" s="1" t="str">
        <f>+VLOOKUP(E27,Participants!$A$1:$G$1501,7,FALSE)</f>
        <v>DEV BOYS</v>
      </c>
      <c r="K27" s="1"/>
      <c r="L27" s="1"/>
    </row>
    <row r="28" spans="1:12" ht="18.75">
      <c r="A28" s="45" t="s">
        <v>12</v>
      </c>
      <c r="B28" s="58">
        <v>3</v>
      </c>
      <c r="C28" s="141">
        <v>19.46</v>
      </c>
      <c r="D28" s="4">
        <v>6</v>
      </c>
      <c r="E28" s="2">
        <v>652</v>
      </c>
      <c r="F28" s="1" t="str">
        <f>+VLOOKUP(E28,Participants!$A$1:$F$1501,2,FALSE)</f>
        <v>Max Lorentz</v>
      </c>
      <c r="G28" s="1" t="str">
        <f>+VLOOKUP(E28,Participants!$A$1:$F$1501,4,FALSE)</f>
        <v>SYL</v>
      </c>
      <c r="H28" s="1" t="str">
        <f>+VLOOKUP(E28,Participants!$A$1:$F$1501,5,FALSE)</f>
        <v>M</v>
      </c>
      <c r="I28" s="1">
        <f>+VLOOKUP(E28,Participants!$A$1:$F$1501,3,FALSE)</f>
        <v>1</v>
      </c>
      <c r="J28" s="1" t="str">
        <f>+VLOOKUP(E28,Participants!$A$1:$G$1501,7,FALSE)</f>
        <v>DEV BOYS</v>
      </c>
      <c r="K28" s="1"/>
      <c r="L28" s="1"/>
    </row>
    <row r="29" spans="1:12" ht="18.75">
      <c r="A29" s="45" t="s">
        <v>12</v>
      </c>
      <c r="B29" s="56">
        <v>2</v>
      </c>
      <c r="C29" s="141">
        <v>19.8</v>
      </c>
      <c r="D29" s="4">
        <v>5</v>
      </c>
      <c r="E29" s="2">
        <v>649</v>
      </c>
      <c r="F29" s="1" t="str">
        <f>+VLOOKUP(E29,Participants!$A$1:$F$1501,2,FALSE)</f>
        <v>Cole Donnelly</v>
      </c>
      <c r="G29" s="1" t="str">
        <f>+VLOOKUP(E29,Participants!$A$1:$F$1501,4,FALSE)</f>
        <v>SYL</v>
      </c>
      <c r="H29" s="1" t="str">
        <f>+VLOOKUP(E29,Participants!$A$1:$F$1501,5,FALSE)</f>
        <v>M</v>
      </c>
      <c r="I29" s="1">
        <f>+VLOOKUP(E29,Participants!$A$1:$F$1501,3,FALSE)</f>
        <v>1</v>
      </c>
      <c r="J29" s="1" t="str">
        <f>+VLOOKUP(E29,Participants!$A$1:$G$1501,7,FALSE)</f>
        <v>DEV BOYS</v>
      </c>
      <c r="K29" s="1"/>
      <c r="L29" s="1"/>
    </row>
    <row r="30" spans="1:12" ht="18.75">
      <c r="A30" s="45" t="s">
        <v>12</v>
      </c>
      <c r="B30" s="56">
        <v>1</v>
      </c>
      <c r="C30" s="141">
        <v>20.39</v>
      </c>
      <c r="D30" s="4">
        <v>3</v>
      </c>
      <c r="E30" s="2">
        <v>490</v>
      </c>
      <c r="F30" s="1" t="str">
        <f>+VLOOKUP(E30,Participants!$A$1:$F$1501,2,FALSE)</f>
        <v>Owen Malacki</v>
      </c>
      <c r="G30" s="1" t="str">
        <f>+VLOOKUP(E30,Participants!$A$1:$F$1501,4,FALSE)</f>
        <v>ANN</v>
      </c>
      <c r="H30" s="1" t="str">
        <f>+VLOOKUP(E30,Participants!$A$1:$F$1501,5,FALSE)</f>
        <v>M</v>
      </c>
      <c r="I30" s="1">
        <f>+VLOOKUP(E30,Participants!$A$1:$F$1501,3,FALSE)</f>
        <v>2</v>
      </c>
      <c r="J30" s="1" t="str">
        <f>+VLOOKUP(E30,Participants!$A$1:$G$1501,7,FALSE)</f>
        <v>DEV BOYS</v>
      </c>
      <c r="K30" s="1"/>
      <c r="L30" s="1"/>
    </row>
    <row r="31" spans="1:12" ht="18.75">
      <c r="A31" s="45" t="s">
        <v>12</v>
      </c>
      <c r="B31" s="58">
        <v>3</v>
      </c>
      <c r="C31" s="141">
        <v>20.43</v>
      </c>
      <c r="D31" s="4">
        <v>3</v>
      </c>
      <c r="E31" s="2">
        <v>798</v>
      </c>
      <c r="F31" s="1" t="str">
        <f>+VLOOKUP(E31,Participants!$A$1:$F$1501,2,FALSE)</f>
        <v>Ryan Carr</v>
      </c>
      <c r="G31" s="1" t="str">
        <f>+VLOOKUP(E31,Participants!$A$1:$F$1501,4,FALSE)</f>
        <v>SRT</v>
      </c>
      <c r="H31" s="1" t="str">
        <f>+VLOOKUP(E31,Participants!$A$1:$F$1501,5,FALSE)</f>
        <v>M</v>
      </c>
      <c r="I31" s="1">
        <f>+VLOOKUP(E31,Participants!$A$1:$F$1501,3,FALSE)</f>
        <v>2</v>
      </c>
      <c r="J31" s="1" t="str">
        <f>+VLOOKUP(E31,Participants!$A$1:$G$1501,7,FALSE)</f>
        <v>DEV BOYS</v>
      </c>
      <c r="K31" s="1"/>
      <c r="L31" s="1"/>
    </row>
    <row r="32" spans="1:12" ht="18.75">
      <c r="A32" s="45" t="s">
        <v>12</v>
      </c>
      <c r="B32" s="58">
        <v>7</v>
      </c>
      <c r="C32" s="141">
        <v>20.440000000000001</v>
      </c>
      <c r="D32" s="4">
        <v>2</v>
      </c>
      <c r="E32" s="2">
        <v>657</v>
      </c>
      <c r="F32" s="1" t="str">
        <f>+VLOOKUP(E32,Participants!$A$1:$F$1501,2,FALSE)</f>
        <v>Boston Dorfner</v>
      </c>
      <c r="G32" s="1" t="str">
        <f>+VLOOKUP(E32,Participants!$A$1:$F$1501,4,FALSE)</f>
        <v>SYL</v>
      </c>
      <c r="H32" s="1" t="str">
        <f>+VLOOKUP(E32,Participants!$A$1:$F$1501,5,FALSE)</f>
        <v>M</v>
      </c>
      <c r="I32" s="1">
        <f>+VLOOKUP(E32,Participants!$A$1:$F$1501,3,FALSE)</f>
        <v>3</v>
      </c>
      <c r="J32" s="1" t="str">
        <f>+VLOOKUP(E32,Participants!$A$1:$G$1501,7,FALSE)</f>
        <v>DEV BOYS</v>
      </c>
      <c r="K32" s="1"/>
      <c r="L32" s="1"/>
    </row>
    <row r="33" spans="1:12" ht="18.75">
      <c r="A33" s="45" t="s">
        <v>12</v>
      </c>
      <c r="B33" s="56">
        <v>3</v>
      </c>
      <c r="C33" s="141">
        <v>20.46</v>
      </c>
      <c r="D33" s="4">
        <v>4</v>
      </c>
      <c r="E33" s="2">
        <v>797</v>
      </c>
      <c r="F33" s="1" t="str">
        <f>+VLOOKUP(E33,Participants!$A$1:$F$1501,2,FALSE)</f>
        <v>Logan Sevin</v>
      </c>
      <c r="G33" s="1" t="str">
        <f>+VLOOKUP(E33,Participants!$A$1:$F$1501,4,FALSE)</f>
        <v>SRT</v>
      </c>
      <c r="H33" s="1" t="str">
        <f>+VLOOKUP(E33,Participants!$A$1:$F$1501,5,FALSE)</f>
        <v>M</v>
      </c>
      <c r="I33" s="1">
        <f>+VLOOKUP(E33,Participants!$A$1:$F$1501,3,FALSE)</f>
        <v>2</v>
      </c>
      <c r="J33" s="1" t="str">
        <f>+VLOOKUP(E33,Participants!$A$1:$G$1501,7,FALSE)</f>
        <v>DEV BOYS</v>
      </c>
      <c r="K33" s="1"/>
      <c r="L33" s="1"/>
    </row>
    <row r="34" spans="1:12" ht="18.75">
      <c r="A34" s="45" t="s">
        <v>12</v>
      </c>
      <c r="B34" s="56">
        <v>3</v>
      </c>
      <c r="C34" s="141">
        <v>20.72</v>
      </c>
      <c r="D34" s="4">
        <v>2</v>
      </c>
      <c r="E34" s="2">
        <v>792</v>
      </c>
      <c r="F34" s="1" t="str">
        <f>+VLOOKUP(E34,Participants!$A$1:$F$1501,2,FALSE)</f>
        <v>Sam Dumblosky</v>
      </c>
      <c r="G34" s="1" t="str">
        <f>+VLOOKUP(E34,Participants!$A$1:$F$1501,4,FALSE)</f>
        <v>SRT</v>
      </c>
      <c r="H34" s="1" t="str">
        <f>+VLOOKUP(E34,Participants!$A$1:$F$1501,5,FALSE)</f>
        <v>M</v>
      </c>
      <c r="I34" s="1">
        <f>+VLOOKUP(E34,Participants!$A$1:$F$1501,3,FALSE)</f>
        <v>1</v>
      </c>
      <c r="J34" s="1" t="str">
        <f>+VLOOKUP(E34,Participants!$A$1:$G$1501,7,FALSE)</f>
        <v>DEV BOYS</v>
      </c>
      <c r="K34" s="1"/>
      <c r="L34" s="1"/>
    </row>
    <row r="35" spans="1:12" ht="18.75">
      <c r="A35" s="45" t="s">
        <v>12</v>
      </c>
      <c r="B35" s="56">
        <v>2</v>
      </c>
      <c r="C35" s="141">
        <v>20.96</v>
      </c>
      <c r="D35" s="4">
        <v>4</v>
      </c>
      <c r="E35" s="2">
        <v>791</v>
      </c>
      <c r="F35" s="1" t="str">
        <f>+VLOOKUP(E35,Participants!$A$1:$F$1501,2,FALSE)</f>
        <v xml:space="preserve">Evan Tulenko </v>
      </c>
      <c r="G35" s="1" t="str">
        <f>+VLOOKUP(E35,Participants!$A$1:$F$1501,4,FALSE)</f>
        <v>SRT</v>
      </c>
      <c r="H35" s="1" t="str">
        <f>+VLOOKUP(E35,Participants!$A$1:$F$1501,5,FALSE)</f>
        <v>M</v>
      </c>
      <c r="I35" s="1">
        <f>+VLOOKUP(E35,Participants!$A$1:$F$1501,3,FALSE)</f>
        <v>1</v>
      </c>
      <c r="J35" s="1" t="str">
        <f>+VLOOKUP(E35,Participants!$A$1:$G$1501,7,FALSE)</f>
        <v>DEV BOYS</v>
      </c>
      <c r="K35" s="1"/>
      <c r="L35" s="1"/>
    </row>
    <row r="36" spans="1:12" ht="18.75">
      <c r="A36" s="45" t="s">
        <v>12</v>
      </c>
      <c r="B36" s="56">
        <v>5</v>
      </c>
      <c r="C36" s="141">
        <v>21.48</v>
      </c>
      <c r="D36" s="4">
        <v>1</v>
      </c>
      <c r="E36" s="2">
        <v>178</v>
      </c>
      <c r="F36" s="1" t="str">
        <f>+VLOOKUP(E36,Participants!$A$1:$F$1501,2,FALSE)</f>
        <v>Justin Mattes</v>
      </c>
      <c r="G36" s="1" t="str">
        <f>+VLOOKUP(E36,Participants!$A$1:$F$1501,4,FALSE)</f>
        <v>STL</v>
      </c>
      <c r="H36" s="1" t="str">
        <f>+VLOOKUP(E36,Participants!$A$1:$F$1501,5,FALSE)</f>
        <v>M</v>
      </c>
      <c r="I36" s="1">
        <f>+VLOOKUP(E36,Participants!$A$1:$F$1501,3,FALSE)</f>
        <v>3</v>
      </c>
      <c r="J36" s="1" t="str">
        <f>+VLOOKUP(E36,Participants!$A$1:$G$1501,7,FALSE)</f>
        <v>DEV BOYS</v>
      </c>
      <c r="K36" s="1"/>
      <c r="L36" s="1"/>
    </row>
    <row r="37" spans="1:12" ht="18.75">
      <c r="A37" s="45" t="s">
        <v>12</v>
      </c>
      <c r="B37" s="56">
        <v>4</v>
      </c>
      <c r="C37" s="141">
        <v>21.6</v>
      </c>
      <c r="D37" s="4">
        <v>1</v>
      </c>
      <c r="E37" s="2">
        <v>176</v>
      </c>
      <c r="F37" s="1" t="str">
        <f>+VLOOKUP(E37,Participants!$A$1:$F$1501,2,FALSE)</f>
        <v>Caden Reese</v>
      </c>
      <c r="G37" s="1" t="str">
        <f>+VLOOKUP(E37,Participants!$A$1:$F$1501,4,FALSE)</f>
        <v>STL</v>
      </c>
      <c r="H37" s="1" t="str">
        <f>+VLOOKUP(E37,Participants!$A$1:$F$1501,5,FALSE)</f>
        <v>M</v>
      </c>
      <c r="I37" s="1">
        <f>+VLOOKUP(E37,Participants!$A$1:$F$1501,3,FALSE)</f>
        <v>3</v>
      </c>
      <c r="J37" s="1" t="str">
        <f>+VLOOKUP(E37,Participants!$A$1:$G$1501,7,FALSE)</f>
        <v>DEV BOYS</v>
      </c>
      <c r="K37" s="1"/>
      <c r="L37" s="1"/>
    </row>
    <row r="38" spans="1:12" ht="18.75">
      <c r="A38" s="45" t="s">
        <v>12</v>
      </c>
      <c r="B38" s="56">
        <v>1</v>
      </c>
      <c r="C38" s="141">
        <v>21.8</v>
      </c>
      <c r="D38" s="4">
        <v>4</v>
      </c>
      <c r="E38" s="2">
        <v>140</v>
      </c>
      <c r="F38" s="1" t="str">
        <f>+VLOOKUP(E38,Participants!$A$1:$F$1501,2,FALSE)</f>
        <v>Connor Creely</v>
      </c>
      <c r="G38" s="1" t="str">
        <f>+VLOOKUP(E38,Participants!$A$1:$F$1501,4,FALSE)</f>
        <v>STL</v>
      </c>
      <c r="H38" s="1" t="str">
        <f>+VLOOKUP(E38,Participants!$A$1:$F$1501,5,FALSE)</f>
        <v>M</v>
      </c>
      <c r="I38" s="1">
        <f>+VLOOKUP(E38,Participants!$A$1:$F$1501,3,FALSE)</f>
        <v>0</v>
      </c>
      <c r="J38" s="1" t="str">
        <f>+VLOOKUP(E38,Participants!$A$1:$G$1501,7,FALSE)</f>
        <v>DEV BOYS</v>
      </c>
      <c r="K38" s="1"/>
      <c r="L38" s="1"/>
    </row>
    <row r="39" spans="1:12" ht="18.75">
      <c r="A39" s="45" t="s">
        <v>12</v>
      </c>
      <c r="B39" s="56">
        <v>1</v>
      </c>
      <c r="C39" s="141">
        <v>22.49</v>
      </c>
      <c r="D39" s="4">
        <v>2</v>
      </c>
      <c r="E39" s="2">
        <v>171</v>
      </c>
      <c r="F39" s="1" t="str">
        <f>+VLOOKUP(E39,Participants!$A$1:$F$1501,2,FALSE)</f>
        <v>Elijah Eckenrode</v>
      </c>
      <c r="G39" s="1" t="str">
        <f>+VLOOKUP(E39,Participants!$A$1:$F$1501,4,FALSE)</f>
        <v>STL</v>
      </c>
      <c r="H39" s="1" t="str">
        <f>+VLOOKUP(E39,Participants!$A$1:$F$1501,5,FALSE)</f>
        <v>M</v>
      </c>
      <c r="I39" s="1">
        <f>+VLOOKUP(E39,Participants!$A$1:$F$1501,3,FALSE)</f>
        <v>1</v>
      </c>
      <c r="J39" s="1" t="str">
        <f>+VLOOKUP(E39,Participants!$A$1:$G$1501,7,FALSE)</f>
        <v>DEV BOYS</v>
      </c>
      <c r="K39" s="1"/>
      <c r="L39" s="1"/>
    </row>
    <row r="40" spans="1:12" ht="18.75">
      <c r="A40" s="45" t="s">
        <v>12</v>
      </c>
      <c r="B40" s="56">
        <v>2</v>
      </c>
      <c r="C40" s="141">
        <v>22.49</v>
      </c>
      <c r="D40" s="4">
        <v>1</v>
      </c>
      <c r="E40" s="2">
        <v>170</v>
      </c>
      <c r="F40" s="1" t="str">
        <f>+VLOOKUP(E40,Participants!$A$1:$F$1501,2,FALSE)</f>
        <v>Calvin Pinar</v>
      </c>
      <c r="G40" s="1" t="str">
        <f>+VLOOKUP(E40,Participants!$A$1:$F$1501,4,FALSE)</f>
        <v>STL</v>
      </c>
      <c r="H40" s="1" t="str">
        <f>+VLOOKUP(E40,Participants!$A$1:$F$1501,5,FALSE)</f>
        <v>M</v>
      </c>
      <c r="I40" s="1">
        <f>+VLOOKUP(E40,Participants!$A$1:$F$1501,3,FALSE)</f>
        <v>1</v>
      </c>
      <c r="J40" s="1" t="str">
        <f>+VLOOKUP(E40,Participants!$A$1:$G$1501,7,FALSE)</f>
        <v>DEV BOYS</v>
      </c>
      <c r="K40" s="1"/>
      <c r="L40" s="1"/>
    </row>
    <row r="41" spans="1:12" ht="18.75">
      <c r="A41" s="45" t="s">
        <v>12</v>
      </c>
      <c r="B41" s="56">
        <v>1</v>
      </c>
      <c r="C41" s="141">
        <v>22.7</v>
      </c>
      <c r="D41" s="4">
        <v>5</v>
      </c>
      <c r="E41" s="2">
        <v>651</v>
      </c>
      <c r="F41" s="1" t="str">
        <f>+VLOOKUP(E41,Participants!$A$1:$F$1501,2,FALSE)</f>
        <v>Max Brennan</v>
      </c>
      <c r="G41" s="1" t="str">
        <f>+VLOOKUP(E41,Participants!$A$1:$F$1501,4,FALSE)</f>
        <v>SYL</v>
      </c>
      <c r="H41" s="1" t="str">
        <f>+VLOOKUP(E41,Participants!$A$1:$F$1501,5,FALSE)</f>
        <v>M</v>
      </c>
      <c r="I41" s="1">
        <f>+VLOOKUP(E41,Participants!$A$1:$F$1501,3,FALSE)</f>
        <v>1</v>
      </c>
      <c r="J41" s="1" t="str">
        <f>+VLOOKUP(E41,Participants!$A$1:$G$1501,7,FALSE)</f>
        <v>DEV BOYS</v>
      </c>
      <c r="K41" s="1"/>
      <c r="L41" s="1"/>
    </row>
    <row r="42" spans="1:12" ht="18.75">
      <c r="A42" s="45" t="s">
        <v>12</v>
      </c>
      <c r="B42" s="56">
        <v>1</v>
      </c>
      <c r="C42" s="141">
        <v>22.8</v>
      </c>
      <c r="D42" s="4">
        <v>1</v>
      </c>
      <c r="E42" s="2">
        <v>406</v>
      </c>
      <c r="F42" s="1" t="str">
        <f>+VLOOKUP(E42,Participants!$A$1:$F$1501,2,FALSE)</f>
        <v>Wilder Sargent</v>
      </c>
      <c r="G42" s="1" t="str">
        <f>+VLOOKUP(E42,Participants!$A$1:$F$1501,4,FALSE)</f>
        <v>PHL</v>
      </c>
      <c r="H42" s="1" t="str">
        <f>+VLOOKUP(E42,Participants!$A$1:$F$1501,5,FALSE)</f>
        <v>M</v>
      </c>
      <c r="I42" s="1">
        <f>+VLOOKUP(E42,Participants!$A$1:$F$1501,3,FALSE)</f>
        <v>0</v>
      </c>
      <c r="J42" s="1" t="str">
        <f>+VLOOKUP(E42,Participants!$A$1:$G$1501,7,FALSE)</f>
        <v>DEV BOYS</v>
      </c>
      <c r="K42" s="1"/>
      <c r="L42" s="1"/>
    </row>
    <row r="43" spans="1:12" ht="18.75">
      <c r="A43" s="45" t="s">
        <v>12</v>
      </c>
      <c r="B43" s="56">
        <v>2</v>
      </c>
      <c r="C43" s="141">
        <v>24.09</v>
      </c>
      <c r="D43" s="4">
        <v>3</v>
      </c>
      <c r="E43" s="2">
        <v>793</v>
      </c>
      <c r="F43" s="1" t="str">
        <f>+VLOOKUP(E43,Participants!$A$1:$F$1501,2,FALSE)</f>
        <v>Charlton Wright</v>
      </c>
      <c r="G43" s="1" t="str">
        <f>+VLOOKUP(E43,Participants!$A$1:$F$1501,4,FALSE)</f>
        <v>SRT</v>
      </c>
      <c r="H43" s="1" t="str">
        <f>+VLOOKUP(E43,Participants!$A$1:$F$1501,5,FALSE)</f>
        <v>M</v>
      </c>
      <c r="I43" s="1">
        <f>+VLOOKUP(E43,Participants!$A$1:$F$1501,3,FALSE)</f>
        <v>2</v>
      </c>
      <c r="J43" s="1" t="str">
        <f>+VLOOKUP(E43,Participants!$A$1:$G$1501,7,FALSE)</f>
        <v>DEV BOYS</v>
      </c>
      <c r="K43" s="1"/>
      <c r="L43" s="1"/>
    </row>
    <row r="44" spans="1:12" ht="18.75">
      <c r="A44" s="45" t="s">
        <v>12</v>
      </c>
      <c r="B44" s="56">
        <v>10</v>
      </c>
      <c r="C44" s="141">
        <v>15.58</v>
      </c>
      <c r="D44" s="4">
        <v>3</v>
      </c>
      <c r="E44" s="2">
        <v>109</v>
      </c>
      <c r="F44" s="1" t="str">
        <f>+VLOOKUP(E44,Participants!$A$1:$F$1501,2,FALSE)</f>
        <v>Kamari Behrens</v>
      </c>
      <c r="G44" s="1" t="str">
        <f>+VLOOKUP(E44,Participants!$A$1:$F$1501,4,FALSE)</f>
        <v>JFK</v>
      </c>
      <c r="H44" s="1" t="str">
        <f>+VLOOKUP(E44,Participants!$A$1:$F$1501,5,FALSE)</f>
        <v>F</v>
      </c>
      <c r="I44" s="1">
        <f>+VLOOKUP(E44,Participants!$A$1:$F$1501,3,FALSE)</f>
        <v>4</v>
      </c>
      <c r="J44" s="1" t="str">
        <f>+VLOOKUP(E44,Participants!$A$1:$G$1501,7,FALSE)</f>
        <v>DEV GIRLS</v>
      </c>
      <c r="K44" s="1">
        <v>1</v>
      </c>
      <c r="L44" s="1">
        <v>10</v>
      </c>
    </row>
    <row r="45" spans="1:12" ht="18.75">
      <c r="A45" s="45" t="s">
        <v>12</v>
      </c>
      <c r="B45" s="58">
        <v>6</v>
      </c>
      <c r="C45" s="141">
        <v>15.81</v>
      </c>
      <c r="D45" s="4">
        <v>6</v>
      </c>
      <c r="E45" s="2">
        <v>107</v>
      </c>
      <c r="F45" s="1" t="str">
        <f>+VLOOKUP(E45,Participants!$A$1:$F$1501,2,FALSE)</f>
        <v>Brynn Tomey</v>
      </c>
      <c r="G45" s="1" t="str">
        <f>+VLOOKUP(E45,Participants!$A$1:$F$1501,4,FALSE)</f>
        <v>JFK</v>
      </c>
      <c r="H45" s="1" t="str">
        <f>+VLOOKUP(E45,Participants!$A$1:$F$1501,5,FALSE)</f>
        <v>F</v>
      </c>
      <c r="I45" s="1">
        <f>+VLOOKUP(E45,Participants!$A$1:$F$1501,3,FALSE)</f>
        <v>4</v>
      </c>
      <c r="J45" s="1" t="str">
        <f>+VLOOKUP(E45,Participants!$A$1:$G$1501,7,FALSE)</f>
        <v>DEV GIRLS</v>
      </c>
      <c r="K45" s="1">
        <v>2</v>
      </c>
      <c r="L45" s="1">
        <v>8</v>
      </c>
    </row>
    <row r="46" spans="1:12" ht="18.75">
      <c r="A46" s="45" t="s">
        <v>12</v>
      </c>
      <c r="B46" s="58">
        <v>6</v>
      </c>
      <c r="C46" s="141">
        <v>16.010000000000002</v>
      </c>
      <c r="D46" s="4">
        <v>4</v>
      </c>
      <c r="E46" s="2">
        <v>783</v>
      </c>
      <c r="F46" s="1" t="str">
        <f>+VLOOKUP(E46,Participants!$A$1:$F$1501,2,FALSE)</f>
        <v>Kaelyn Kelley</v>
      </c>
      <c r="G46" s="1" t="str">
        <f>+VLOOKUP(E46,Participants!$A$1:$F$1501,4,FALSE)</f>
        <v>SRT</v>
      </c>
      <c r="H46" s="1" t="str">
        <f>+VLOOKUP(E46,Participants!$A$1:$F$1501,5,FALSE)</f>
        <v>F</v>
      </c>
      <c r="I46" s="1">
        <f>+VLOOKUP(E46,Participants!$A$1:$F$1501,3,FALSE)</f>
        <v>3</v>
      </c>
      <c r="J46" s="1" t="str">
        <f>+VLOOKUP(E46,Participants!$A$1:$G$1501,7,FALSE)</f>
        <v>DEV GIRLS</v>
      </c>
      <c r="K46" s="1">
        <v>3</v>
      </c>
      <c r="L46" s="1">
        <v>6</v>
      </c>
    </row>
    <row r="47" spans="1:12" ht="18.75">
      <c r="A47" s="45" t="s">
        <v>12</v>
      </c>
      <c r="B47" s="58">
        <v>6</v>
      </c>
      <c r="C47" s="141">
        <v>16.03</v>
      </c>
      <c r="D47" s="4">
        <v>5</v>
      </c>
      <c r="E47" s="2">
        <v>984</v>
      </c>
      <c r="F47" s="1" t="str">
        <f>+VLOOKUP(E47,Participants!$A$1:$F$1501,2,FALSE)</f>
        <v>Santelli Lizzy</v>
      </c>
      <c r="G47" s="1" t="str">
        <f>+VLOOKUP(E47,Participants!$A$1:$F$1501,4,FALSE)</f>
        <v>GAB</v>
      </c>
      <c r="H47" s="1" t="str">
        <f>+VLOOKUP(E47,Participants!$A$1:$F$1501,5,FALSE)</f>
        <v>F</v>
      </c>
      <c r="I47" s="1">
        <f>+VLOOKUP(E47,Participants!$A$1:$F$1501,3,FALSE)</f>
        <v>4</v>
      </c>
      <c r="J47" s="1" t="str">
        <f>+VLOOKUP(E47,Participants!$A$1:$G$1501,7,FALSE)</f>
        <v>DEV GIRLS</v>
      </c>
      <c r="K47" s="1">
        <v>4</v>
      </c>
      <c r="L47" s="1">
        <v>5</v>
      </c>
    </row>
    <row r="48" spans="1:12" ht="18.75">
      <c r="A48" s="45" t="s">
        <v>12</v>
      </c>
      <c r="B48" s="56">
        <v>7</v>
      </c>
      <c r="C48" s="141">
        <v>16.57</v>
      </c>
      <c r="D48" s="4">
        <v>5</v>
      </c>
      <c r="E48" s="2">
        <v>161</v>
      </c>
      <c r="F48" s="1" t="str">
        <f>+VLOOKUP(E48,Participants!$A$1:$F$1501,2,FALSE)</f>
        <v>Sophia Samson</v>
      </c>
      <c r="G48" s="1" t="str">
        <f>+VLOOKUP(E48,Participants!$A$1:$F$1501,4,FALSE)</f>
        <v>STL</v>
      </c>
      <c r="H48" s="1" t="str">
        <f>+VLOOKUP(E48,Participants!$A$1:$F$1501,5,FALSE)</f>
        <v>F</v>
      </c>
      <c r="I48" s="1">
        <f>+VLOOKUP(E48,Participants!$A$1:$F$1501,3,FALSE)</f>
        <v>3</v>
      </c>
      <c r="J48" s="1" t="str">
        <f>+VLOOKUP(E48,Participants!$A$1:$G$1501,7,FALSE)</f>
        <v>DEV GIRLS</v>
      </c>
      <c r="K48" s="1">
        <v>5</v>
      </c>
      <c r="L48" s="1">
        <v>4</v>
      </c>
    </row>
    <row r="49" spans="1:12" ht="18.75">
      <c r="A49" s="45" t="s">
        <v>12</v>
      </c>
      <c r="B49" s="58">
        <v>7</v>
      </c>
      <c r="C49" s="141">
        <v>16.940000000000001</v>
      </c>
      <c r="D49" s="4">
        <v>3</v>
      </c>
      <c r="E49" s="2">
        <v>485</v>
      </c>
      <c r="F49" s="1" t="str">
        <f>+VLOOKUP(E49,Participants!$A$1:$F$1501,2,FALSE)</f>
        <v>Samantha Barker</v>
      </c>
      <c r="G49" s="1" t="str">
        <f>+VLOOKUP(E49,Participants!$A$1:$F$1501,4,FALSE)</f>
        <v>ANN</v>
      </c>
      <c r="H49" s="1" t="str">
        <f>+VLOOKUP(E49,Participants!$A$1:$F$1501,5,FALSE)</f>
        <v>F</v>
      </c>
      <c r="I49" s="1">
        <f>+VLOOKUP(E49,Participants!$A$1:$F$1501,3,FALSE)</f>
        <v>3</v>
      </c>
      <c r="J49" s="1" t="str">
        <f>+VLOOKUP(E49,Participants!$A$1:$G$1501,7,FALSE)</f>
        <v>DEV GIRLS</v>
      </c>
      <c r="K49" s="1">
        <v>6</v>
      </c>
      <c r="L49" s="1">
        <v>3</v>
      </c>
    </row>
    <row r="50" spans="1:12" ht="18.75">
      <c r="A50" s="45" t="s">
        <v>12</v>
      </c>
      <c r="B50" s="58">
        <v>8</v>
      </c>
      <c r="C50" s="141">
        <v>17.23</v>
      </c>
      <c r="D50" s="4">
        <v>5</v>
      </c>
      <c r="E50" s="2">
        <v>989</v>
      </c>
      <c r="F50" s="1" t="str">
        <f>+VLOOKUP(E50,Participants!$A$1:$F$1501,2,FALSE)</f>
        <v>Kathryn Raynes</v>
      </c>
      <c r="G50" s="1" t="str">
        <f>+VLOOKUP(E50,Participants!$A$1:$F$1501,4,FALSE)</f>
        <v>GAB</v>
      </c>
      <c r="H50" s="1" t="str">
        <f>+VLOOKUP(E50,Participants!$A$1:$F$1501,5,FALSE)</f>
        <v>F</v>
      </c>
      <c r="I50" s="1">
        <f>+VLOOKUP(E50,Participants!$A$1:$F$1501,3,FALSE)</f>
        <v>4</v>
      </c>
      <c r="J50" s="1" t="str">
        <f>+VLOOKUP(E50,Participants!$A$1:$G$1501,7,FALSE)</f>
        <v>DEV GIRLS</v>
      </c>
      <c r="K50" s="1">
        <v>7</v>
      </c>
      <c r="L50" s="1">
        <v>2</v>
      </c>
    </row>
    <row r="51" spans="1:12" ht="18.75">
      <c r="A51" s="45" t="s">
        <v>12</v>
      </c>
      <c r="B51" s="58">
        <v>7</v>
      </c>
      <c r="C51" s="141">
        <v>17.239999999999998</v>
      </c>
      <c r="D51" s="4">
        <v>4</v>
      </c>
      <c r="E51" s="2">
        <v>158</v>
      </c>
      <c r="F51" s="1" t="str">
        <f>+VLOOKUP(E51,Participants!$A$1:$F$1501,2,FALSE)</f>
        <v>Mikayla Eckenrode</v>
      </c>
      <c r="G51" s="1" t="str">
        <f>+VLOOKUP(E51,Participants!$A$1:$F$1501,4,FALSE)</f>
        <v>STL</v>
      </c>
      <c r="H51" s="1" t="str">
        <f>+VLOOKUP(E51,Participants!$A$1:$F$1501,5,FALSE)</f>
        <v>F</v>
      </c>
      <c r="I51" s="1">
        <f>+VLOOKUP(E51,Participants!$A$1:$F$1501,3,FALSE)</f>
        <v>3</v>
      </c>
      <c r="J51" s="1" t="str">
        <f>+VLOOKUP(E51,Participants!$A$1:$G$1501,7,FALSE)</f>
        <v>DEV GIRLS</v>
      </c>
      <c r="K51" s="1">
        <v>8</v>
      </c>
      <c r="L51" s="1">
        <v>1</v>
      </c>
    </row>
    <row r="52" spans="1:12" ht="18.75">
      <c r="A52" s="45" t="s">
        <v>12</v>
      </c>
      <c r="B52" s="58">
        <v>7</v>
      </c>
      <c r="C52" s="141">
        <v>17.29</v>
      </c>
      <c r="D52" s="4">
        <v>1</v>
      </c>
      <c r="E52" s="2">
        <v>391</v>
      </c>
      <c r="F52" s="1" t="str">
        <f>+VLOOKUP(E52,Participants!$A$1:$F$1501,2,FALSE)</f>
        <v>Hope Avery</v>
      </c>
      <c r="G52" s="1" t="str">
        <f>+VLOOKUP(E52,Participants!$A$1:$F$1501,4,FALSE)</f>
        <v>PHL</v>
      </c>
      <c r="H52" s="1" t="str">
        <f>+VLOOKUP(E52,Participants!$A$1:$F$1501,5,FALSE)</f>
        <v>F</v>
      </c>
      <c r="I52" s="1">
        <f>+VLOOKUP(E52,Participants!$A$1:$F$1501,3,FALSE)</f>
        <v>4</v>
      </c>
      <c r="J52" s="1" t="str">
        <f>+VLOOKUP(E52,Participants!$A$1:$G$1501,7,FALSE)</f>
        <v>DEV GIRLS</v>
      </c>
      <c r="K52" s="1"/>
      <c r="L52" s="1"/>
    </row>
    <row r="53" spans="1:12" ht="18.75">
      <c r="A53" s="45" t="s">
        <v>12</v>
      </c>
      <c r="B53" s="56">
        <v>6</v>
      </c>
      <c r="C53" s="141">
        <v>17.39</v>
      </c>
      <c r="D53" s="4">
        <v>1</v>
      </c>
      <c r="E53" s="2">
        <v>390</v>
      </c>
      <c r="F53" s="1" t="str">
        <f>+VLOOKUP(E53,Participants!$A$1:$F$1501,2,FALSE)</f>
        <v>Giulia Marino</v>
      </c>
      <c r="G53" s="1" t="str">
        <f>+VLOOKUP(E53,Participants!$A$1:$F$1501,4,FALSE)</f>
        <v>PHL</v>
      </c>
      <c r="H53" s="1" t="str">
        <f>+VLOOKUP(E53,Participants!$A$1:$F$1501,5,FALSE)</f>
        <v>F</v>
      </c>
      <c r="I53" s="1">
        <f>+VLOOKUP(E53,Participants!$A$1:$F$1501,3,FALSE)</f>
        <v>4</v>
      </c>
      <c r="J53" s="1" t="str">
        <f>+VLOOKUP(E53,Participants!$A$1:$G$1501,7,FALSE)</f>
        <v>DEV GIRLS</v>
      </c>
      <c r="K53" s="1"/>
      <c r="L53" s="1"/>
    </row>
    <row r="54" spans="1:12" ht="18.75">
      <c r="A54" s="45" t="s">
        <v>12</v>
      </c>
      <c r="B54" s="56">
        <v>4</v>
      </c>
      <c r="C54" s="141">
        <v>17.420000000000002</v>
      </c>
      <c r="D54" s="4">
        <v>3</v>
      </c>
      <c r="E54" s="2">
        <v>483</v>
      </c>
      <c r="F54" s="1" t="str">
        <f>+VLOOKUP(E54,Participants!$A$1:$F$1501,2,FALSE)</f>
        <v>Francesca Balkovec</v>
      </c>
      <c r="G54" s="1" t="str">
        <f>+VLOOKUP(E54,Participants!$A$1:$F$1501,4,FALSE)</f>
        <v>ANN</v>
      </c>
      <c r="H54" s="1" t="str">
        <f>+VLOOKUP(E54,Participants!$A$1:$F$1501,5,FALSE)</f>
        <v>F</v>
      </c>
      <c r="I54" s="1">
        <f>+VLOOKUP(E54,Participants!$A$1:$F$1501,3,FALSE)</f>
        <v>3</v>
      </c>
      <c r="J54" s="1" t="str">
        <f>+VLOOKUP(E54,Participants!$A$1:$G$1501,7,FALSE)</f>
        <v>DEV GIRLS</v>
      </c>
      <c r="K54" s="1"/>
      <c r="L54" s="1"/>
    </row>
    <row r="55" spans="1:12" ht="18.75">
      <c r="A55" s="45" t="s">
        <v>12</v>
      </c>
      <c r="B55" s="58">
        <v>9</v>
      </c>
      <c r="C55" s="141">
        <v>17.53</v>
      </c>
      <c r="D55" s="4">
        <v>3</v>
      </c>
      <c r="E55" s="2">
        <v>110</v>
      </c>
      <c r="F55" s="1" t="str">
        <f>+VLOOKUP(E55,Participants!$A$1:$F$1501,2,FALSE)</f>
        <v>Kiera Roddy</v>
      </c>
      <c r="G55" s="1" t="str">
        <f>+VLOOKUP(E55,Participants!$A$1:$F$1501,4,FALSE)</f>
        <v>JFK</v>
      </c>
      <c r="H55" s="1" t="str">
        <f>+VLOOKUP(E55,Participants!$A$1:$F$1501,5,FALSE)</f>
        <v>F</v>
      </c>
      <c r="I55" s="1">
        <f>+VLOOKUP(E55,Participants!$A$1:$F$1501,3,FALSE)</f>
        <v>4</v>
      </c>
      <c r="J55" s="1" t="str">
        <f>+VLOOKUP(E55,Participants!$A$1:$G$1501,7,FALSE)</f>
        <v>DEV GIRLS</v>
      </c>
      <c r="K55" s="1"/>
      <c r="L55" s="1"/>
    </row>
    <row r="56" spans="1:12" ht="18.75">
      <c r="A56" s="45" t="s">
        <v>12</v>
      </c>
      <c r="B56" s="58">
        <v>4</v>
      </c>
      <c r="C56" s="141">
        <v>17.63</v>
      </c>
      <c r="D56" s="4">
        <v>5</v>
      </c>
      <c r="E56" s="2">
        <v>646</v>
      </c>
      <c r="F56" s="1" t="str">
        <f>+VLOOKUP(E56,Participants!$A$1:$F$1501,2,FALSE)</f>
        <v>Sara Ridilla</v>
      </c>
      <c r="G56" s="1" t="str">
        <f>+VLOOKUP(E56,Participants!$A$1:$F$1501,4,FALSE)</f>
        <v>SYL</v>
      </c>
      <c r="H56" s="1" t="str">
        <f>+VLOOKUP(E56,Participants!$A$1:$F$1501,5,FALSE)</f>
        <v>F</v>
      </c>
      <c r="I56" s="1">
        <f>+VLOOKUP(E56,Participants!$A$1:$F$1501,3,FALSE)</f>
        <v>2</v>
      </c>
      <c r="J56" s="1" t="str">
        <f>+VLOOKUP(E56,Participants!$A$1:$G$1501,7,FALSE)</f>
        <v>DEV GIRLS</v>
      </c>
      <c r="K56" s="1"/>
      <c r="L56" s="1"/>
    </row>
    <row r="57" spans="1:12" ht="18.75">
      <c r="A57" s="45" t="s">
        <v>12</v>
      </c>
      <c r="B57" s="58">
        <v>8</v>
      </c>
      <c r="C57" s="141">
        <v>17.75</v>
      </c>
      <c r="D57" s="4">
        <v>4</v>
      </c>
      <c r="E57" s="2">
        <v>159</v>
      </c>
      <c r="F57" s="1" t="str">
        <f>+VLOOKUP(E57,Participants!$A$1:$F$1501,2,FALSE)</f>
        <v>Nina Logero</v>
      </c>
      <c r="G57" s="1" t="str">
        <f>+VLOOKUP(E57,Participants!$A$1:$F$1501,4,FALSE)</f>
        <v>STL</v>
      </c>
      <c r="H57" s="1" t="str">
        <f>+VLOOKUP(E57,Participants!$A$1:$F$1501,5,FALSE)</f>
        <v>F</v>
      </c>
      <c r="I57" s="1">
        <f>+VLOOKUP(E57,Participants!$A$1:$F$1501,3,FALSE)</f>
        <v>3</v>
      </c>
      <c r="J57" s="1" t="str">
        <f>+VLOOKUP(E57,Participants!$A$1:$G$1501,7,FALSE)</f>
        <v>DEV GIRLS</v>
      </c>
      <c r="K57" s="1"/>
      <c r="L57" s="1"/>
    </row>
    <row r="58" spans="1:12" ht="18.75">
      <c r="A58" s="45" t="s">
        <v>12</v>
      </c>
      <c r="B58" s="58">
        <v>9</v>
      </c>
      <c r="C58" s="141">
        <v>17.82</v>
      </c>
      <c r="D58" s="4">
        <v>4</v>
      </c>
      <c r="E58" s="2">
        <v>111</v>
      </c>
      <c r="F58" s="1" t="str">
        <f>+VLOOKUP(E58,Participants!$A$1:$F$1501,2,FALSE)</f>
        <v>Micha Mariana</v>
      </c>
      <c r="G58" s="1" t="str">
        <f>+VLOOKUP(E58,Participants!$A$1:$F$1501,4,FALSE)</f>
        <v>JFK</v>
      </c>
      <c r="H58" s="1" t="str">
        <f>+VLOOKUP(E58,Participants!$A$1:$F$1501,5,FALSE)</f>
        <v>F</v>
      </c>
      <c r="I58" s="1">
        <f>+VLOOKUP(E58,Participants!$A$1:$F$1501,3,FALSE)</f>
        <v>4</v>
      </c>
      <c r="J58" s="1" t="str">
        <f>+VLOOKUP(E58,Participants!$A$1:$G$1501,7,FALSE)</f>
        <v>DEV GIRLS</v>
      </c>
      <c r="K58" s="1"/>
      <c r="L58" s="1"/>
    </row>
    <row r="59" spans="1:12" ht="18.75">
      <c r="A59" s="45" t="s">
        <v>12</v>
      </c>
      <c r="B59" s="56">
        <v>5</v>
      </c>
      <c r="C59" s="141">
        <v>17.86</v>
      </c>
      <c r="D59" s="4">
        <v>5</v>
      </c>
      <c r="E59" s="2">
        <v>648</v>
      </c>
      <c r="F59" s="1" t="str">
        <f>+VLOOKUP(E59,Participants!$A$1:$F$1501,2,FALSE)</f>
        <v xml:space="preserve">Kayla Pulkowski </v>
      </c>
      <c r="G59" s="1" t="str">
        <f>+VLOOKUP(E59,Participants!$A$1:$F$1501,4,FALSE)</f>
        <v>SYL</v>
      </c>
      <c r="H59" s="1" t="str">
        <f>+VLOOKUP(E59,Participants!$A$1:$F$1501,5,FALSE)</f>
        <v>F</v>
      </c>
      <c r="I59" s="1">
        <f>+VLOOKUP(E59,Participants!$A$1:$F$1501,3,FALSE)</f>
        <v>3</v>
      </c>
      <c r="J59" s="1" t="str">
        <f>+VLOOKUP(E59,Participants!$A$1:$G$1501,7,FALSE)</f>
        <v>DEV GIRLS</v>
      </c>
      <c r="K59" s="1"/>
      <c r="L59" s="1"/>
    </row>
    <row r="60" spans="1:12" ht="18.75">
      <c r="A60" s="45" t="s">
        <v>12</v>
      </c>
      <c r="B60" s="56">
        <v>3</v>
      </c>
      <c r="C60" s="141">
        <v>17.96</v>
      </c>
      <c r="D60" s="4">
        <v>4</v>
      </c>
      <c r="E60" s="2">
        <v>780</v>
      </c>
      <c r="F60" s="1" t="str">
        <f>+VLOOKUP(E60,Participants!$A$1:$F$1501,2,FALSE)</f>
        <v>Kennedy Williams</v>
      </c>
      <c r="G60" s="1" t="str">
        <f>+VLOOKUP(E60,Participants!$A$1:$F$1501,4,FALSE)</f>
        <v>SRT</v>
      </c>
      <c r="H60" s="1" t="str">
        <f>+VLOOKUP(E60,Participants!$A$1:$F$1501,5,FALSE)</f>
        <v>F</v>
      </c>
      <c r="I60" s="1">
        <f>+VLOOKUP(E60,Participants!$A$1:$F$1501,3,FALSE)</f>
        <v>1</v>
      </c>
      <c r="J60" s="1" t="str">
        <f>+VLOOKUP(E60,Participants!$A$1:$G$1501,7,FALSE)</f>
        <v>DEV GIRLS</v>
      </c>
      <c r="K60" s="1"/>
      <c r="L60" s="1"/>
    </row>
    <row r="61" spans="1:12" ht="18.75">
      <c r="A61" s="45" t="s">
        <v>12</v>
      </c>
      <c r="B61" s="56">
        <v>5</v>
      </c>
      <c r="C61" s="141">
        <v>18.04</v>
      </c>
      <c r="D61" s="4">
        <v>6</v>
      </c>
      <c r="E61" s="2">
        <v>100</v>
      </c>
      <c r="F61" s="1" t="str">
        <f>+VLOOKUP(E61,Participants!$A$1:$F$1501,2,FALSE)</f>
        <v>Abby Papson</v>
      </c>
      <c r="G61" s="1" t="str">
        <f>+VLOOKUP(E61,Participants!$A$1:$F$1501,4,FALSE)</f>
        <v>JFK</v>
      </c>
      <c r="H61" s="1" t="str">
        <f>+VLOOKUP(E61,Participants!$A$1:$F$1501,5,FALSE)</f>
        <v>F</v>
      </c>
      <c r="I61" s="1">
        <f>+VLOOKUP(E61,Participants!$A$1:$F$1501,3,FALSE)</f>
        <v>2</v>
      </c>
      <c r="J61" s="1" t="str">
        <f>+VLOOKUP(E61,Participants!$A$1:$G$1501,7,FALSE)</f>
        <v>DEV GIRLS</v>
      </c>
      <c r="K61" s="1"/>
      <c r="L61" s="1"/>
    </row>
    <row r="62" spans="1:12" ht="18.75">
      <c r="A62" s="45" t="s">
        <v>12</v>
      </c>
      <c r="B62" s="56">
        <v>2</v>
      </c>
      <c r="C62" s="141">
        <v>18.05</v>
      </c>
      <c r="D62" s="4">
        <v>2</v>
      </c>
      <c r="E62" s="2">
        <v>192</v>
      </c>
      <c r="F62" s="1" t="str">
        <f>+VLOOKUP(E62,Participants!$A$1:$F$1501,2,FALSE)</f>
        <v>Noelle West</v>
      </c>
      <c r="G62" s="1" t="str">
        <f>+VLOOKUP(E62,Participants!$A$1:$F$1501,4,FALSE)</f>
        <v>STL</v>
      </c>
      <c r="H62" s="1" t="str">
        <f>+VLOOKUP(E62,Participants!$A$1:$F$1501,5,FALSE)</f>
        <v>F</v>
      </c>
      <c r="I62" s="1">
        <f>+VLOOKUP(E62,Participants!$A$1:$F$1501,3,FALSE)</f>
        <v>1</v>
      </c>
      <c r="J62" s="1" t="str">
        <f>+VLOOKUP(E62,Participants!$A$1:$G$1501,7,FALSE)</f>
        <v>DEV GIRLS</v>
      </c>
      <c r="K62" s="1"/>
      <c r="L62" s="1"/>
    </row>
    <row r="63" spans="1:12" ht="18.75">
      <c r="A63" s="45" t="s">
        <v>12</v>
      </c>
      <c r="B63" s="58">
        <v>7</v>
      </c>
      <c r="C63" s="141">
        <v>18.12</v>
      </c>
      <c r="D63" s="4">
        <v>6</v>
      </c>
      <c r="E63" s="2">
        <v>105</v>
      </c>
      <c r="F63" s="1" t="str">
        <f>+VLOOKUP(E63,Participants!$A$1:$F$1501,2,FALSE)</f>
        <v>Morgan Ondrejko</v>
      </c>
      <c r="G63" s="1" t="str">
        <f>+VLOOKUP(E63,Participants!$A$1:$F$1501,4,FALSE)</f>
        <v>JFK</v>
      </c>
      <c r="H63" s="1" t="str">
        <f>+VLOOKUP(E63,Participants!$A$1:$F$1501,5,FALSE)</f>
        <v>F</v>
      </c>
      <c r="I63" s="1">
        <f>+VLOOKUP(E63,Participants!$A$1:$F$1501,3,FALSE)</f>
        <v>3</v>
      </c>
      <c r="J63" s="1" t="str">
        <f>+VLOOKUP(E63,Participants!$A$1:$G$1501,7,FALSE)</f>
        <v>DEV GIRLS</v>
      </c>
      <c r="K63" s="1"/>
      <c r="L63" s="1"/>
    </row>
    <row r="64" spans="1:12" ht="18.75">
      <c r="A64" s="45" t="s">
        <v>12</v>
      </c>
      <c r="B64" s="56">
        <v>6</v>
      </c>
      <c r="C64" s="141">
        <v>18.29</v>
      </c>
      <c r="D64" s="4">
        <v>3</v>
      </c>
      <c r="E64" s="2">
        <v>482</v>
      </c>
      <c r="F64" s="1" t="str">
        <f>+VLOOKUP(E64,Participants!$A$1:$F$1501,2,FALSE)</f>
        <v>Addison Yochum</v>
      </c>
      <c r="G64" s="1" t="str">
        <f>+VLOOKUP(E64,Participants!$A$1:$F$1501,4,FALSE)</f>
        <v>ANN</v>
      </c>
      <c r="H64" s="1" t="str">
        <f>+VLOOKUP(E64,Participants!$A$1:$F$1501,5,FALSE)</f>
        <v>F</v>
      </c>
      <c r="I64" s="1">
        <f>+VLOOKUP(E64,Participants!$A$1:$F$1501,3,FALSE)</f>
        <v>3</v>
      </c>
      <c r="J64" s="1" t="str">
        <f>+VLOOKUP(E64,Participants!$A$1:$G$1501,7,FALSE)</f>
        <v>DEV GIRLS</v>
      </c>
      <c r="K64" s="1"/>
      <c r="L64" s="1"/>
    </row>
    <row r="65" spans="1:12" ht="18.75">
      <c r="A65" s="45" t="s">
        <v>12</v>
      </c>
      <c r="B65" s="58">
        <v>6</v>
      </c>
      <c r="C65" s="141">
        <v>18.309999999999999</v>
      </c>
      <c r="D65" s="4">
        <v>2</v>
      </c>
      <c r="E65" s="2">
        <v>151</v>
      </c>
      <c r="F65" s="1" t="str">
        <f>+VLOOKUP(E65,Participants!$A$1:$F$1501,2,FALSE)</f>
        <v>Emmelyn Spitale</v>
      </c>
      <c r="G65" s="1" t="str">
        <f>+VLOOKUP(E65,Participants!$A$1:$F$1501,4,FALSE)</f>
        <v>STL</v>
      </c>
      <c r="H65" s="1" t="str">
        <f>+VLOOKUP(E65,Participants!$A$1:$F$1501,5,FALSE)</f>
        <v>F</v>
      </c>
      <c r="I65" s="1">
        <f>+VLOOKUP(E65,Participants!$A$1:$F$1501,3,FALSE)</f>
        <v>3</v>
      </c>
      <c r="J65" s="1" t="str">
        <f>+VLOOKUP(E65,Participants!$A$1:$G$1501,7,FALSE)</f>
        <v>DEV GIRLS</v>
      </c>
      <c r="K65" s="1"/>
      <c r="L65" s="1"/>
    </row>
    <row r="66" spans="1:12" ht="18.75">
      <c r="A66" s="45" t="s">
        <v>12</v>
      </c>
      <c r="B66" s="58">
        <v>8</v>
      </c>
      <c r="C66" s="141">
        <v>18.41</v>
      </c>
      <c r="D66" s="4">
        <v>3</v>
      </c>
      <c r="E66" s="2">
        <v>486</v>
      </c>
      <c r="F66" s="1" t="str">
        <f>+VLOOKUP(E66,Participants!$A$1:$F$1501,2,FALSE)</f>
        <v>Kathryn Ahlborn</v>
      </c>
      <c r="G66" s="1" t="str">
        <f>+VLOOKUP(E66,Participants!$A$1:$F$1501,4,FALSE)</f>
        <v>ANN</v>
      </c>
      <c r="H66" s="1" t="str">
        <f>+VLOOKUP(E66,Participants!$A$1:$F$1501,5,FALSE)</f>
        <v>F</v>
      </c>
      <c r="I66" s="1">
        <f>+VLOOKUP(E66,Participants!$A$1:$F$1501,3,FALSE)</f>
        <v>4</v>
      </c>
      <c r="J66" s="1" t="str">
        <f>+VLOOKUP(E66,Participants!$A$1:$G$1501,7,FALSE)</f>
        <v>DEV GIRLS</v>
      </c>
      <c r="K66" s="1"/>
      <c r="L66" s="1"/>
    </row>
    <row r="67" spans="1:12" ht="18.75">
      <c r="A67" s="45" t="s">
        <v>12</v>
      </c>
      <c r="B67" s="58">
        <v>8</v>
      </c>
      <c r="C67" s="141">
        <v>18.48</v>
      </c>
      <c r="D67" s="4">
        <v>6</v>
      </c>
      <c r="E67" s="2">
        <v>104</v>
      </c>
      <c r="F67" s="1" t="str">
        <f>+VLOOKUP(E67,Participants!$A$1:$F$1501,2,FALSE)</f>
        <v>Gabriella Rieg</v>
      </c>
      <c r="G67" s="1" t="str">
        <f>+VLOOKUP(E67,Participants!$A$1:$F$1501,4,FALSE)</f>
        <v>JFK</v>
      </c>
      <c r="H67" s="1" t="str">
        <f>+VLOOKUP(E67,Participants!$A$1:$F$1501,5,FALSE)</f>
        <v>F</v>
      </c>
      <c r="I67" s="1">
        <f>+VLOOKUP(E67,Participants!$A$1:$F$1501,3,FALSE)</f>
        <v>3</v>
      </c>
      <c r="J67" s="1" t="str">
        <f>+VLOOKUP(E67,Participants!$A$1:$G$1501,7,FALSE)</f>
        <v>DEV GIRLS</v>
      </c>
      <c r="K67" s="1"/>
      <c r="L67" s="1"/>
    </row>
    <row r="68" spans="1:12" ht="18.75">
      <c r="A68" s="45" t="s">
        <v>12</v>
      </c>
      <c r="B68" s="58">
        <v>9</v>
      </c>
      <c r="C68" s="141">
        <v>18.97</v>
      </c>
      <c r="D68" s="4">
        <v>1</v>
      </c>
      <c r="E68" s="2">
        <v>167</v>
      </c>
      <c r="F68" s="1" t="str">
        <f>+VLOOKUP(E68,Participants!$A$1:$F$1501,2,FALSE)</f>
        <v>Madelyn Cobleigh</v>
      </c>
      <c r="G68" s="1" t="str">
        <f>+VLOOKUP(E68,Participants!$A$1:$F$1501,4,FALSE)</f>
        <v>STL</v>
      </c>
      <c r="H68" s="1" t="str">
        <f>+VLOOKUP(E68,Participants!$A$1:$F$1501,5,FALSE)</f>
        <v>F</v>
      </c>
      <c r="I68" s="1">
        <f>+VLOOKUP(E68,Participants!$A$1:$F$1501,3,FALSE)</f>
        <v>4</v>
      </c>
      <c r="J68" s="1" t="str">
        <f>+VLOOKUP(E68,Participants!$A$1:$G$1501,7,FALSE)</f>
        <v>DEV GIRLS</v>
      </c>
      <c r="K68" s="1"/>
      <c r="L68" s="1"/>
    </row>
    <row r="69" spans="1:12" ht="18.75">
      <c r="A69" s="45" t="s">
        <v>12</v>
      </c>
      <c r="B69" s="58">
        <v>8</v>
      </c>
      <c r="C69" s="141">
        <v>19.010000000000002</v>
      </c>
      <c r="D69" s="4">
        <v>1</v>
      </c>
      <c r="E69" s="2">
        <v>191</v>
      </c>
      <c r="F69" s="1" t="str">
        <f>+VLOOKUP(E69,Participants!$A$1:$F$1501,2,FALSE)</f>
        <v>Rowan Creely</v>
      </c>
      <c r="G69" s="1" t="str">
        <f>+VLOOKUP(E69,Participants!$A$1:$F$1501,4,FALSE)</f>
        <v>STL</v>
      </c>
      <c r="H69" s="1" t="str">
        <f>+VLOOKUP(E69,Participants!$A$1:$F$1501,5,FALSE)</f>
        <v>F</v>
      </c>
      <c r="I69" s="1">
        <f>+VLOOKUP(E69,Participants!$A$1:$F$1501,3,FALSE)</f>
        <v>4</v>
      </c>
      <c r="J69" s="1" t="str">
        <f>+VLOOKUP(E69,Participants!$A$1:$G$1501,7,FALSE)</f>
        <v>DEV GIRLS</v>
      </c>
      <c r="K69" s="1"/>
      <c r="L69" s="1"/>
    </row>
    <row r="70" spans="1:12" ht="18.75">
      <c r="A70" s="45" t="s">
        <v>12</v>
      </c>
      <c r="B70" s="56">
        <v>5</v>
      </c>
      <c r="C70" s="141">
        <v>19.16</v>
      </c>
      <c r="D70" s="4">
        <v>3</v>
      </c>
      <c r="E70" s="2">
        <v>484</v>
      </c>
      <c r="F70" s="1" t="str">
        <f>+VLOOKUP(E70,Participants!$A$1:$F$1501,2,FALSE)</f>
        <v>Marie Hendrickson</v>
      </c>
      <c r="G70" s="1" t="str">
        <f>+VLOOKUP(E70,Participants!$A$1:$F$1501,4,FALSE)</f>
        <v>ANN</v>
      </c>
      <c r="H70" s="1" t="str">
        <f>+VLOOKUP(E70,Participants!$A$1:$F$1501,5,FALSE)</f>
        <v>F</v>
      </c>
      <c r="I70" s="1">
        <f>+VLOOKUP(E70,Participants!$A$1:$F$1501,3,FALSE)</f>
        <v>3</v>
      </c>
      <c r="J70" s="1" t="str">
        <f>+VLOOKUP(E70,Participants!$A$1:$G$1501,7,FALSE)</f>
        <v>DEV GIRLS</v>
      </c>
      <c r="K70" s="1"/>
      <c r="L70" s="1"/>
    </row>
    <row r="71" spans="1:12" ht="18.75">
      <c r="A71" s="45" t="s">
        <v>12</v>
      </c>
      <c r="B71" s="56">
        <v>3</v>
      </c>
      <c r="C71" s="141">
        <v>19.170000000000002</v>
      </c>
      <c r="D71" s="4">
        <v>1</v>
      </c>
      <c r="E71" s="2">
        <v>387</v>
      </c>
      <c r="F71" s="1" t="str">
        <f>+VLOOKUP(E71,Participants!$A$1:$F$1501,2,FALSE)</f>
        <v>Mia Mazza</v>
      </c>
      <c r="G71" s="1" t="str">
        <f>+VLOOKUP(E71,Participants!$A$1:$F$1501,4,FALSE)</f>
        <v>PHL</v>
      </c>
      <c r="H71" s="1" t="str">
        <f>+VLOOKUP(E71,Participants!$A$1:$F$1501,5,FALSE)</f>
        <v>F</v>
      </c>
      <c r="I71" s="1">
        <f>+VLOOKUP(E71,Participants!$A$1:$F$1501,3,FALSE)</f>
        <v>2</v>
      </c>
      <c r="J71" s="1" t="str">
        <f>+VLOOKUP(E71,Participants!$A$1:$G$1501,7,FALSE)</f>
        <v>DEV GIRLS</v>
      </c>
      <c r="K71" s="1"/>
      <c r="L71" s="1"/>
    </row>
    <row r="72" spans="1:12" ht="18.75">
      <c r="A72" s="45" t="s">
        <v>12</v>
      </c>
      <c r="B72" s="58">
        <v>7</v>
      </c>
      <c r="C72" s="141">
        <v>19.190000000000001</v>
      </c>
      <c r="D72" s="4">
        <v>2</v>
      </c>
      <c r="E72" s="2">
        <v>986</v>
      </c>
      <c r="F72" s="1" t="str">
        <f>+VLOOKUP(E72,Participants!$A$1:$F$1501,2,FALSE)</f>
        <v>Marina Guilinger</v>
      </c>
      <c r="G72" s="1" t="str">
        <f>+VLOOKUP(E72,Participants!$A$1:$F$1501,4,FALSE)</f>
        <v>GAB</v>
      </c>
      <c r="H72" s="1" t="str">
        <f>+VLOOKUP(E72,Participants!$A$1:$F$1501,5,FALSE)</f>
        <v>F</v>
      </c>
      <c r="I72" s="1">
        <f>+VLOOKUP(E72,Participants!$A$1:$F$1501,3,FALSE)</f>
        <v>4</v>
      </c>
      <c r="J72" s="1" t="str">
        <f>+VLOOKUP(E72,Participants!$A$1:$G$1501,7,FALSE)</f>
        <v>DEV GIRLS</v>
      </c>
      <c r="K72" s="1"/>
      <c r="L72" s="1"/>
    </row>
    <row r="73" spans="1:12" ht="18.75">
      <c r="A73" s="45" t="s">
        <v>12</v>
      </c>
      <c r="B73" s="58">
        <v>8</v>
      </c>
      <c r="C73" s="141">
        <v>19.23</v>
      </c>
      <c r="D73" s="4">
        <v>2</v>
      </c>
      <c r="E73" s="2">
        <v>987</v>
      </c>
      <c r="F73" s="1" t="str">
        <f>+VLOOKUP(E73,Participants!$A$1:$F$1501,2,FALSE)</f>
        <v>Anne Hampton</v>
      </c>
      <c r="G73" s="1" t="str">
        <f>+VLOOKUP(E73,Participants!$A$1:$F$1501,4,FALSE)</f>
        <v>GAB</v>
      </c>
      <c r="H73" s="1" t="str">
        <f>+VLOOKUP(E73,Participants!$A$1:$F$1501,5,FALSE)</f>
        <v>F</v>
      </c>
      <c r="I73" s="1">
        <f>+VLOOKUP(E73,Participants!$A$1:$F$1501,3,FALSE)</f>
        <v>4</v>
      </c>
      <c r="J73" s="1" t="str">
        <f>+VLOOKUP(E73,Participants!$A$1:$G$1501,7,FALSE)</f>
        <v>DEV GIRLS</v>
      </c>
      <c r="K73" s="1"/>
      <c r="L73" s="1"/>
    </row>
    <row r="74" spans="1:12" ht="18.75">
      <c r="A74" s="45" t="s">
        <v>12</v>
      </c>
      <c r="B74" s="58">
        <v>9</v>
      </c>
      <c r="C74" s="141">
        <v>19.309999999999999</v>
      </c>
      <c r="D74" s="4">
        <v>2</v>
      </c>
      <c r="E74" s="2">
        <v>169</v>
      </c>
      <c r="F74" s="1" t="str">
        <f>+VLOOKUP(E74,Participants!$A$1:$F$1501,2,FALSE)</f>
        <v>Stella Birmingham</v>
      </c>
      <c r="G74" s="1" t="str">
        <f>+VLOOKUP(E74,Participants!$A$1:$F$1501,4,FALSE)</f>
        <v>STL</v>
      </c>
      <c r="H74" s="1" t="str">
        <f>+VLOOKUP(E74,Participants!$A$1:$F$1501,5,FALSE)</f>
        <v>F</v>
      </c>
      <c r="I74" s="1">
        <f>+VLOOKUP(E74,Participants!$A$1:$F$1501,3,FALSE)</f>
        <v>4</v>
      </c>
      <c r="J74" s="1" t="str">
        <f>+VLOOKUP(E74,Participants!$A$1:$G$1501,7,FALSE)</f>
        <v>DEV GIRLS</v>
      </c>
      <c r="K74" s="1"/>
      <c r="L74" s="1"/>
    </row>
    <row r="75" spans="1:12" ht="18.75">
      <c r="A75" s="45" t="s">
        <v>12</v>
      </c>
      <c r="B75" s="56">
        <v>4</v>
      </c>
      <c r="C75" s="141">
        <v>19.399999999999999</v>
      </c>
      <c r="D75" s="4">
        <v>6</v>
      </c>
      <c r="E75" s="2">
        <v>101</v>
      </c>
      <c r="F75" s="1" t="str">
        <f>+VLOOKUP(E75,Participants!$A$1:$F$1501,2,FALSE)</f>
        <v>Cassidy Seng</v>
      </c>
      <c r="G75" s="1" t="str">
        <f>+VLOOKUP(E75,Participants!$A$1:$F$1501,4,FALSE)</f>
        <v>JFK</v>
      </c>
      <c r="H75" s="1" t="str">
        <f>+VLOOKUP(E75,Participants!$A$1:$F$1501,5,FALSE)</f>
        <v>F</v>
      </c>
      <c r="I75" s="1">
        <f>+VLOOKUP(E75,Participants!$A$1:$F$1501,3,FALSE)</f>
        <v>2</v>
      </c>
      <c r="J75" s="1" t="str">
        <f>+VLOOKUP(E75,Participants!$A$1:$G$1501,7,FALSE)</f>
        <v>DEV GIRLS</v>
      </c>
      <c r="K75" s="1"/>
      <c r="L75" s="1"/>
    </row>
    <row r="76" spans="1:12" ht="18.75">
      <c r="A76" s="45" t="s">
        <v>12</v>
      </c>
      <c r="B76" s="56">
        <v>5</v>
      </c>
      <c r="C76" s="141">
        <v>19.48</v>
      </c>
      <c r="D76" s="4">
        <v>1</v>
      </c>
      <c r="E76" s="2">
        <v>388</v>
      </c>
      <c r="F76" s="1" t="str">
        <f>+VLOOKUP(E76,Participants!$A$1:$F$1501,2,FALSE)</f>
        <v>Anna Stickman</v>
      </c>
      <c r="G76" s="1" t="str">
        <f>+VLOOKUP(E76,Participants!$A$1:$F$1501,4,FALSE)</f>
        <v>PHL</v>
      </c>
      <c r="H76" s="1" t="str">
        <f>+VLOOKUP(E76,Participants!$A$1:$F$1501,5,FALSE)</f>
        <v>F</v>
      </c>
      <c r="I76" s="1">
        <f>+VLOOKUP(E76,Participants!$A$1:$F$1501,3,FALSE)</f>
        <v>3</v>
      </c>
      <c r="J76" s="1" t="str">
        <f>+VLOOKUP(E76,Participants!$A$1:$G$1501,7,FALSE)</f>
        <v>DEV GIRLS</v>
      </c>
      <c r="K76" s="1"/>
      <c r="L76" s="1"/>
    </row>
    <row r="77" spans="1:12" ht="18.75">
      <c r="A77" s="45" t="s">
        <v>12</v>
      </c>
      <c r="B77" s="56">
        <v>3</v>
      </c>
      <c r="C77" s="141">
        <v>19.62</v>
      </c>
      <c r="D77" s="4">
        <v>5</v>
      </c>
      <c r="E77" s="2">
        <v>647</v>
      </c>
      <c r="F77" s="1" t="str">
        <f>+VLOOKUP(E77,Participants!$A$1:$F$1501,2,FALSE)</f>
        <v>Shannon Sawyer</v>
      </c>
      <c r="G77" s="1" t="str">
        <f>+VLOOKUP(E77,Participants!$A$1:$F$1501,4,FALSE)</f>
        <v>SYL</v>
      </c>
      <c r="H77" s="1" t="str">
        <f>+VLOOKUP(E77,Participants!$A$1:$F$1501,5,FALSE)</f>
        <v>F</v>
      </c>
      <c r="I77" s="1">
        <f>+VLOOKUP(E77,Participants!$A$1:$F$1501,3,FALSE)</f>
        <v>2</v>
      </c>
      <c r="J77" s="1" t="str">
        <f>+VLOOKUP(E77,Participants!$A$1:$G$1501,7,FALSE)</f>
        <v>DEV GIRLS</v>
      </c>
      <c r="K77" s="1"/>
      <c r="L77" s="1"/>
    </row>
    <row r="78" spans="1:12" ht="18.75">
      <c r="A78" s="45" t="s">
        <v>12</v>
      </c>
      <c r="B78" s="56">
        <v>2</v>
      </c>
      <c r="C78" s="141">
        <v>19.7</v>
      </c>
      <c r="D78" s="4">
        <v>6</v>
      </c>
      <c r="E78" s="2">
        <v>103</v>
      </c>
      <c r="F78" s="1" t="str">
        <f>+VLOOKUP(E78,Participants!$A$1:$F$1501,2,FALSE)</f>
        <v>Jane Bieranoski</v>
      </c>
      <c r="G78" s="1" t="str">
        <f>+VLOOKUP(E78,Participants!$A$1:$F$1501,4,FALSE)</f>
        <v>JFK</v>
      </c>
      <c r="H78" s="1" t="str">
        <f>+VLOOKUP(E78,Participants!$A$1:$F$1501,5,FALSE)</f>
        <v>F</v>
      </c>
      <c r="I78" s="1">
        <f>+VLOOKUP(E78,Participants!$A$1:$F$1501,3,FALSE)</f>
        <v>2</v>
      </c>
      <c r="J78" s="1" t="str">
        <f>+VLOOKUP(E78,Participants!$A$1:$G$1501,7,FALSE)</f>
        <v>DEV GIRLS</v>
      </c>
      <c r="K78" s="1"/>
      <c r="L78" s="1"/>
    </row>
    <row r="79" spans="1:12" ht="18.75">
      <c r="A79" s="45" t="s">
        <v>12</v>
      </c>
      <c r="B79" s="56">
        <v>3</v>
      </c>
      <c r="C79" s="141">
        <v>19.96</v>
      </c>
      <c r="D79" s="4">
        <v>2</v>
      </c>
      <c r="E79" s="2">
        <v>143</v>
      </c>
      <c r="F79" s="1" t="str">
        <f>+VLOOKUP(E79,Participants!$A$1:$F$1501,2,FALSE)</f>
        <v>Betty Glyptis</v>
      </c>
      <c r="G79" s="1" t="str">
        <f>+VLOOKUP(E79,Participants!$A$1:$F$1501,4,FALSE)</f>
        <v>STL</v>
      </c>
      <c r="H79" s="1" t="str">
        <f>+VLOOKUP(E79,Participants!$A$1:$F$1501,5,FALSE)</f>
        <v>F</v>
      </c>
      <c r="I79" s="1">
        <f>+VLOOKUP(E79,Participants!$A$1:$F$1501,3,FALSE)</f>
        <v>2</v>
      </c>
      <c r="J79" s="1" t="str">
        <f>+VLOOKUP(E79,Participants!$A$1:$G$1501,7,FALSE)</f>
        <v>DEV GIRLS</v>
      </c>
      <c r="K79" s="1"/>
      <c r="L79" s="1"/>
    </row>
    <row r="80" spans="1:12" ht="18.75">
      <c r="A80" s="45" t="s">
        <v>12</v>
      </c>
      <c r="B80" s="58">
        <v>5</v>
      </c>
      <c r="C80" s="141">
        <v>20.11</v>
      </c>
      <c r="D80" s="4">
        <v>2</v>
      </c>
      <c r="E80" s="2">
        <v>149</v>
      </c>
      <c r="F80" s="1" t="str">
        <f>+VLOOKUP(E80,Participants!$A$1:$F$1501,2,FALSE)</f>
        <v>Ashlyn Morreale</v>
      </c>
      <c r="G80" s="1" t="str">
        <f>+VLOOKUP(E80,Participants!$A$1:$F$1501,4,FALSE)</f>
        <v>STL</v>
      </c>
      <c r="H80" s="1" t="str">
        <f>+VLOOKUP(E80,Participants!$A$1:$F$1501,5,FALSE)</f>
        <v>F</v>
      </c>
      <c r="I80" s="1">
        <f>+VLOOKUP(E80,Participants!$A$1:$F$1501,3,FALSE)</f>
        <v>3</v>
      </c>
      <c r="J80" s="1" t="str">
        <f>+VLOOKUP(E80,Participants!$A$1:$G$1501,7,FALSE)</f>
        <v>DEV GIRLS</v>
      </c>
      <c r="K80" s="1"/>
      <c r="L80" s="1"/>
    </row>
    <row r="81" spans="1:12" ht="18.75">
      <c r="A81" s="45" t="s">
        <v>12</v>
      </c>
      <c r="B81" s="58">
        <v>4</v>
      </c>
      <c r="C81" s="141">
        <v>20.37</v>
      </c>
      <c r="D81" s="4">
        <v>2</v>
      </c>
      <c r="E81" s="2">
        <v>156</v>
      </c>
      <c r="F81" s="1" t="str">
        <f>+VLOOKUP(E81,Participants!$A$1:$F$1501,2,FALSE)</f>
        <v>Lois Pinar</v>
      </c>
      <c r="G81" s="1" t="str">
        <f>+VLOOKUP(E81,Participants!$A$1:$F$1501,4,FALSE)</f>
        <v>STL</v>
      </c>
      <c r="H81" s="1" t="str">
        <f>+VLOOKUP(E81,Participants!$A$1:$F$1501,5,FALSE)</f>
        <v>F</v>
      </c>
      <c r="I81" s="1">
        <f>+VLOOKUP(E81,Participants!$A$1:$F$1501,3,FALSE)</f>
        <v>3</v>
      </c>
      <c r="J81" s="1" t="str">
        <f>+VLOOKUP(E81,Participants!$A$1:$G$1501,7,FALSE)</f>
        <v>DEV GIRLS</v>
      </c>
      <c r="K81" s="1"/>
      <c r="L81" s="1"/>
    </row>
    <row r="82" spans="1:12" ht="18.75">
      <c r="A82" s="45" t="s">
        <v>12</v>
      </c>
      <c r="B82" s="56">
        <v>10</v>
      </c>
      <c r="C82" s="141">
        <v>20.49</v>
      </c>
      <c r="D82" s="4">
        <v>2</v>
      </c>
      <c r="E82" s="2">
        <v>985</v>
      </c>
      <c r="F82" s="1" t="str">
        <f>+VLOOKUP(E82,Participants!$A$1:$F$1501,2,FALSE)</f>
        <v>Allura Stephenson</v>
      </c>
      <c r="G82" s="1" t="str">
        <f>+VLOOKUP(E82,Participants!$A$1:$F$1501,4,FALSE)</f>
        <v>GAB</v>
      </c>
      <c r="H82" s="1" t="str">
        <f>+VLOOKUP(E82,Participants!$A$1:$F$1501,5,FALSE)</f>
        <v>F</v>
      </c>
      <c r="I82" s="1">
        <f>+VLOOKUP(E82,Participants!$A$1:$F$1501,3,FALSE)</f>
        <v>4</v>
      </c>
      <c r="J82" s="1" t="str">
        <f>+VLOOKUP(E82,Participants!$A$1:$G$1501,7,FALSE)</f>
        <v>DEV GIRLS</v>
      </c>
      <c r="K82" s="1"/>
      <c r="L82" s="1"/>
    </row>
    <row r="83" spans="1:12" ht="18.75">
      <c r="A83" s="45" t="s">
        <v>12</v>
      </c>
      <c r="B83" s="58">
        <v>3</v>
      </c>
      <c r="C83" s="141">
        <v>20.57</v>
      </c>
      <c r="D83" s="4">
        <v>6</v>
      </c>
      <c r="E83" s="2">
        <v>106</v>
      </c>
      <c r="F83" s="1" t="str">
        <f>+VLOOKUP(E83,Participants!$A$1:$F$1501,2,FALSE)</f>
        <v>Saylor Behanna</v>
      </c>
      <c r="G83" s="1" t="str">
        <f>+VLOOKUP(E83,Participants!$A$1:$F$1501,4,FALSE)</f>
        <v>JFK</v>
      </c>
      <c r="H83" s="1" t="str">
        <f>+VLOOKUP(E83,Participants!$A$1:$F$1501,5,FALSE)</f>
        <v>F</v>
      </c>
      <c r="I83" s="1">
        <f>+VLOOKUP(E83,Participants!$A$1:$F$1501,3,FALSE)</f>
        <v>3</v>
      </c>
      <c r="J83" s="1" t="str">
        <f>+VLOOKUP(E83,Participants!$A$1:$G$1501,7,FALSE)</f>
        <v>DEV GIRLS</v>
      </c>
      <c r="K83" s="1"/>
      <c r="L83" s="1"/>
    </row>
    <row r="84" spans="1:12" ht="18.75">
      <c r="A84" s="45" t="s">
        <v>12</v>
      </c>
      <c r="B84" s="56">
        <v>5</v>
      </c>
      <c r="C84" s="141">
        <v>20.82</v>
      </c>
      <c r="D84" s="4">
        <v>4</v>
      </c>
      <c r="E84" s="2">
        <v>786</v>
      </c>
      <c r="F84" s="1" t="str">
        <f>+VLOOKUP(E84,Participants!$A$1:$F$1501,2,FALSE)</f>
        <v>Taylor Smolinski</v>
      </c>
      <c r="G84" s="1" t="str">
        <f>+VLOOKUP(E84,Participants!$A$1:$F$1501,4,FALSE)</f>
        <v>SRT</v>
      </c>
      <c r="H84" s="1" t="str">
        <f>+VLOOKUP(E84,Participants!$A$1:$F$1501,5,FALSE)</f>
        <v>F</v>
      </c>
      <c r="I84" s="1">
        <f>+VLOOKUP(E84,Participants!$A$1:$F$1501,3,FALSE)</f>
        <v>3</v>
      </c>
      <c r="J84" s="1" t="str">
        <f>+VLOOKUP(E84,Participants!$A$1:$G$1501,7,FALSE)</f>
        <v>DEV GIRLS</v>
      </c>
      <c r="K84" s="1"/>
      <c r="L84" s="1"/>
    </row>
    <row r="85" spans="1:12" ht="18.75">
      <c r="A85" s="45" t="s">
        <v>12</v>
      </c>
      <c r="B85" s="56">
        <v>1</v>
      </c>
      <c r="C85" s="141">
        <v>20.87</v>
      </c>
      <c r="D85" s="4">
        <v>1</v>
      </c>
      <c r="E85" s="2">
        <v>389</v>
      </c>
      <c r="F85" s="1" t="str">
        <f>+VLOOKUP(E85,Participants!$A$1:$F$1501,2,FALSE)</f>
        <v>Cate Ravenstahl</v>
      </c>
      <c r="G85" s="1" t="str">
        <f>+VLOOKUP(E85,Participants!$A$1:$F$1501,4,FALSE)</f>
        <v>PHL</v>
      </c>
      <c r="H85" s="1" t="str">
        <f>+VLOOKUP(E85,Participants!$A$1:$F$1501,5,FALSE)</f>
        <v>F</v>
      </c>
      <c r="I85" s="1">
        <f>+VLOOKUP(E85,Participants!$A$1:$F$1501,3,FALSE)</f>
        <v>3</v>
      </c>
      <c r="J85" s="1" t="str">
        <f>+VLOOKUP(E85,Participants!$A$1:$G$1501,7,FALSE)</f>
        <v>DEV GIRLS</v>
      </c>
      <c r="K85" s="1"/>
      <c r="L85" s="1"/>
    </row>
    <row r="86" spans="1:12" ht="18.75">
      <c r="A86" s="45" t="s">
        <v>12</v>
      </c>
      <c r="B86" s="56">
        <v>10</v>
      </c>
      <c r="C86" s="141">
        <v>20.87</v>
      </c>
      <c r="D86" s="4">
        <v>1</v>
      </c>
      <c r="E86" s="2">
        <v>975</v>
      </c>
      <c r="F86" s="1" t="str">
        <f>+VLOOKUP(E86,Participants!$A$1:$F$1501,2,FALSE)</f>
        <v>Raegan Faulds</v>
      </c>
      <c r="G86" s="1" t="str">
        <f>+VLOOKUP(E86,Participants!$A$1:$F$1501,4,FALSE)</f>
        <v>GAB</v>
      </c>
      <c r="H86" s="1" t="str">
        <f>+VLOOKUP(E86,Participants!$A$1:$F$1501,5,FALSE)</f>
        <v>F</v>
      </c>
      <c r="I86" s="1">
        <f>+VLOOKUP(E86,Participants!$A$1:$F$1501,3,FALSE)</f>
        <v>3</v>
      </c>
      <c r="J86" s="1" t="str">
        <f>+VLOOKUP(E86,Participants!$A$1:$G$1501,7,FALSE)</f>
        <v>DEV GIRLS</v>
      </c>
      <c r="K86" s="1"/>
      <c r="L86" s="1"/>
    </row>
    <row r="87" spans="1:12" ht="18.75">
      <c r="A87" s="45" t="s">
        <v>12</v>
      </c>
      <c r="B87" s="56">
        <v>2</v>
      </c>
      <c r="C87" s="141">
        <v>20.94</v>
      </c>
      <c r="D87" s="4">
        <v>1</v>
      </c>
      <c r="E87" s="2">
        <v>385</v>
      </c>
      <c r="F87" s="1" t="str">
        <f>+VLOOKUP(E87,Participants!$A$1:$F$1501,2,FALSE)</f>
        <v>Gabriella Marino</v>
      </c>
      <c r="G87" s="1" t="str">
        <f>+VLOOKUP(E87,Participants!$A$1:$F$1501,4,FALSE)</f>
        <v>PHL</v>
      </c>
      <c r="H87" s="1" t="str">
        <f>+VLOOKUP(E87,Participants!$A$1:$F$1501,5,FALSE)</f>
        <v>F</v>
      </c>
      <c r="I87" s="1">
        <f>+VLOOKUP(E87,Participants!$A$1:$F$1501,3,FALSE)</f>
        <v>1</v>
      </c>
      <c r="J87" s="1" t="str">
        <f>+VLOOKUP(E87,Participants!$A$1:$G$1501,7,FALSE)</f>
        <v>DEV GIRLS</v>
      </c>
      <c r="K87" s="1"/>
      <c r="L87" s="1"/>
    </row>
    <row r="88" spans="1:12" ht="18.75">
      <c r="A88" s="45" t="s">
        <v>12</v>
      </c>
      <c r="B88" s="58">
        <v>3</v>
      </c>
      <c r="C88" s="141">
        <v>21.64</v>
      </c>
      <c r="D88" s="4">
        <v>3</v>
      </c>
      <c r="E88" s="2">
        <v>480</v>
      </c>
      <c r="F88" s="1" t="str">
        <f>+VLOOKUP(E88,Participants!$A$1:$F$1501,2,FALSE)</f>
        <v>Rosie Stafford</v>
      </c>
      <c r="G88" s="1" t="str">
        <f>+VLOOKUP(E88,Participants!$A$1:$F$1501,4,FALSE)</f>
        <v>ANN</v>
      </c>
      <c r="H88" s="1" t="str">
        <f>+VLOOKUP(E88,Participants!$A$1:$F$1501,5,FALSE)</f>
        <v>F</v>
      </c>
      <c r="I88" s="1">
        <f>+VLOOKUP(E88,Participants!$A$1:$F$1501,3,FALSE)</f>
        <v>2</v>
      </c>
      <c r="J88" s="1" t="str">
        <f>+VLOOKUP(E88,Participants!$A$1:$G$1501,7,FALSE)</f>
        <v>DEV GIRLS</v>
      </c>
      <c r="K88" s="1"/>
      <c r="L88" s="1"/>
    </row>
    <row r="89" spans="1:12" ht="18.75">
      <c r="A89" s="45" t="s">
        <v>12</v>
      </c>
      <c r="B89" s="56">
        <v>2</v>
      </c>
      <c r="C89" s="141">
        <v>21.73</v>
      </c>
      <c r="D89" s="4">
        <v>3</v>
      </c>
      <c r="E89" s="2">
        <v>481</v>
      </c>
      <c r="F89" s="1" t="str">
        <f>+VLOOKUP(E89,Participants!$A$1:$F$1501,2,FALSE)</f>
        <v>Veronica Balkovec</v>
      </c>
      <c r="G89" s="1" t="str">
        <f>+VLOOKUP(E89,Participants!$A$1:$F$1501,4,FALSE)</f>
        <v>ANN</v>
      </c>
      <c r="H89" s="1" t="str">
        <f>+VLOOKUP(E89,Participants!$A$1:$F$1501,5,FALSE)</f>
        <v>F</v>
      </c>
      <c r="I89" s="1">
        <f>+VLOOKUP(E89,Participants!$A$1:$F$1501,3,FALSE)</f>
        <v>2</v>
      </c>
      <c r="J89" s="1" t="str">
        <f>+VLOOKUP(E89,Participants!$A$1:$G$1501,7,FALSE)</f>
        <v>DEV GIRLS</v>
      </c>
      <c r="K89" s="1"/>
      <c r="L89" s="1"/>
    </row>
    <row r="90" spans="1:12" ht="18.75">
      <c r="A90" s="45" t="s">
        <v>12</v>
      </c>
      <c r="B90" s="56">
        <v>4</v>
      </c>
      <c r="C90" s="141">
        <v>21.88</v>
      </c>
      <c r="D90" s="4">
        <v>1</v>
      </c>
      <c r="E90" s="2">
        <v>386</v>
      </c>
      <c r="F90" s="1" t="str">
        <f>+VLOOKUP(E90,Participants!$A$1:$F$1501,2,FALSE)</f>
        <v>Lilly Price</v>
      </c>
      <c r="G90" s="1" t="str">
        <f>+VLOOKUP(E90,Participants!$A$1:$F$1501,4,FALSE)</f>
        <v>PHL</v>
      </c>
      <c r="H90" s="1" t="str">
        <f>+VLOOKUP(E90,Participants!$A$1:$F$1501,5,FALSE)</f>
        <v>F</v>
      </c>
      <c r="I90" s="1">
        <f>+VLOOKUP(E90,Participants!$A$1:$F$1501,3,FALSE)</f>
        <v>2</v>
      </c>
      <c r="J90" s="1" t="str">
        <f>+VLOOKUP(E90,Participants!$A$1:$G$1501,7,FALSE)</f>
        <v>DEV GIRLS</v>
      </c>
      <c r="K90" s="1"/>
      <c r="L90" s="1"/>
    </row>
    <row r="91" spans="1:12" ht="18.75">
      <c r="A91" s="45" t="s">
        <v>12</v>
      </c>
      <c r="B91" s="56">
        <v>4</v>
      </c>
      <c r="C91" s="141">
        <v>21.96</v>
      </c>
      <c r="D91" s="4">
        <v>4</v>
      </c>
      <c r="E91" s="2">
        <v>784</v>
      </c>
      <c r="F91" s="1" t="str">
        <f>+VLOOKUP(E91,Participants!$A$1:$F$1501,2,FALSE)</f>
        <v>Paige Yura</v>
      </c>
      <c r="G91" s="1" t="str">
        <f>+VLOOKUP(E91,Participants!$A$1:$F$1501,4,FALSE)</f>
        <v>SRT</v>
      </c>
      <c r="H91" s="1" t="str">
        <f>+VLOOKUP(E91,Participants!$A$1:$F$1501,5,FALSE)</f>
        <v>F</v>
      </c>
      <c r="I91" s="1">
        <f>+VLOOKUP(E91,Participants!$A$1:$F$1501,3,FALSE)</f>
        <v>3</v>
      </c>
      <c r="J91" s="1" t="str">
        <f>+VLOOKUP(E91,Participants!$A$1:$G$1501,7,FALSE)</f>
        <v>DEV GIRLS</v>
      </c>
      <c r="K91" s="1"/>
      <c r="L91" s="1"/>
    </row>
    <row r="92" spans="1:12" ht="18.75">
      <c r="A92" s="45" t="s">
        <v>12</v>
      </c>
      <c r="B92" s="56">
        <v>1</v>
      </c>
      <c r="C92" s="141">
        <v>21.97</v>
      </c>
      <c r="D92" s="4">
        <v>5</v>
      </c>
      <c r="E92" s="2">
        <v>645</v>
      </c>
      <c r="F92" s="1" t="str">
        <f>+VLOOKUP(E92,Participants!$A$1:$F$1501,2,FALSE)</f>
        <v>Finley Fedak</v>
      </c>
      <c r="G92" s="1" t="str">
        <f>+VLOOKUP(E92,Participants!$A$1:$F$1501,4,FALSE)</f>
        <v>SYL</v>
      </c>
      <c r="H92" s="1" t="str">
        <f>+VLOOKUP(E92,Participants!$A$1:$F$1501,5,FALSE)</f>
        <v>F</v>
      </c>
      <c r="I92" s="1">
        <f>+VLOOKUP(E92,Participants!$A$1:$F$1501,3,FALSE)</f>
        <v>1</v>
      </c>
      <c r="J92" s="1" t="str">
        <f>+VLOOKUP(E92,Participants!$A$1:$G$1501,7,FALSE)</f>
        <v>DEV GIRLS</v>
      </c>
      <c r="K92" s="1"/>
      <c r="L92" s="1"/>
    </row>
    <row r="93" spans="1:12" ht="18.75">
      <c r="A93" s="45" t="s">
        <v>12</v>
      </c>
      <c r="B93" s="56">
        <v>1</v>
      </c>
      <c r="C93" s="141">
        <v>22.35</v>
      </c>
      <c r="D93" s="4">
        <v>2</v>
      </c>
      <c r="E93" s="2">
        <v>487</v>
      </c>
      <c r="F93" s="1" t="str">
        <f>+VLOOKUP(E93,Participants!$A$1:$F$1501,2,FALSE)</f>
        <v>Caroline Stafford</v>
      </c>
      <c r="G93" s="1" t="str">
        <f>+VLOOKUP(E93,Participants!$A$1:$F$1501,4,FALSE)</f>
        <v>ANN</v>
      </c>
      <c r="H93" s="1" t="str">
        <f>+VLOOKUP(E93,Participants!$A$1:$F$1501,5,FALSE)</f>
        <v>F</v>
      </c>
      <c r="I93" s="1">
        <f>+VLOOKUP(E93,Participants!$A$1:$F$1501,3,FALSE)</f>
        <v>0</v>
      </c>
      <c r="J93" s="1" t="str">
        <f>+VLOOKUP(E93,Participants!$A$1:$G$1501,7,FALSE)</f>
        <v>DEV GIRLS</v>
      </c>
      <c r="K93" s="1"/>
      <c r="L93" s="1"/>
    </row>
    <row r="94" spans="1:12" ht="18.75">
      <c r="A94" s="45" t="s">
        <v>12</v>
      </c>
      <c r="B94" s="56">
        <v>2</v>
      </c>
      <c r="C94" s="141">
        <v>23.09</v>
      </c>
      <c r="D94" s="4">
        <v>4</v>
      </c>
      <c r="E94" s="2">
        <v>1013</v>
      </c>
      <c r="F94" s="1" t="str">
        <f>+VLOOKUP(E94,Participants!$A$1:$F$1501,2,FALSE)</f>
        <v>Rosemary Tiriobo</v>
      </c>
      <c r="G94" s="1" t="str">
        <f>+VLOOKUP(E94,Participants!$A$1:$F$1501,4,FALSE)</f>
        <v>GAB</v>
      </c>
      <c r="H94" s="1" t="str">
        <f>+VLOOKUP(E94,Participants!$A$1:$F$1501,5,FALSE)</f>
        <v>F</v>
      </c>
      <c r="I94" s="1">
        <f>+VLOOKUP(E94,Participants!$A$1:$F$1501,3,FALSE)</f>
        <v>1</v>
      </c>
      <c r="J94" s="1" t="str">
        <f>+VLOOKUP(E94,Participants!$A$1:$G$1501,7,FALSE)</f>
        <v>DEV GIRLS</v>
      </c>
      <c r="K94" s="1"/>
      <c r="L94" s="1"/>
    </row>
    <row r="95" spans="1:12" ht="18.75">
      <c r="A95" s="45" t="s">
        <v>12</v>
      </c>
      <c r="B95" s="56">
        <v>1</v>
      </c>
      <c r="C95" s="141">
        <v>23.13</v>
      </c>
      <c r="D95" s="4">
        <v>6</v>
      </c>
      <c r="E95" s="2">
        <v>102</v>
      </c>
      <c r="F95" s="1" t="str">
        <f>+VLOOKUP(E95,Participants!$A$1:$F$1501,2,FALSE)</f>
        <v>Finley Behanna</v>
      </c>
      <c r="G95" s="1" t="str">
        <f>+VLOOKUP(E95,Participants!$A$1:$F$1501,4,FALSE)</f>
        <v>JFK</v>
      </c>
      <c r="H95" s="1" t="str">
        <f>+VLOOKUP(E95,Participants!$A$1:$F$1501,5,FALSE)</f>
        <v>F</v>
      </c>
      <c r="I95" s="1">
        <f>+VLOOKUP(E95,Participants!$A$1:$F$1501,3,FALSE)</f>
        <v>2</v>
      </c>
      <c r="J95" s="1" t="str">
        <f>+VLOOKUP(E95,Participants!$A$1:$G$1501,7,FALSE)</f>
        <v>DEV GIRLS</v>
      </c>
      <c r="K95" s="1"/>
      <c r="L95" s="1"/>
    </row>
    <row r="96" spans="1:12" ht="18.75">
      <c r="A96" s="45" t="s">
        <v>12</v>
      </c>
      <c r="B96" s="56">
        <v>1</v>
      </c>
      <c r="C96" s="141">
        <v>27.14</v>
      </c>
      <c r="D96" s="4">
        <v>3</v>
      </c>
      <c r="E96" s="2">
        <v>488</v>
      </c>
      <c r="F96" s="1" t="str">
        <f>+VLOOKUP(E96,Participants!$A$1:$F$1501,2,FALSE)</f>
        <v>Cate Stafford</v>
      </c>
      <c r="G96" s="1" t="str">
        <f>+VLOOKUP(E96,Participants!$A$1:$F$1501,4,FALSE)</f>
        <v>ANN</v>
      </c>
      <c r="H96" s="1" t="str">
        <f>+VLOOKUP(E96,Participants!$A$1:$F$1501,5,FALSE)</f>
        <v>F</v>
      </c>
      <c r="I96" s="1">
        <f>+VLOOKUP(E96,Participants!$A$1:$F$1501,3,FALSE)</f>
        <v>0</v>
      </c>
      <c r="J96" s="1" t="str">
        <f>+VLOOKUP(E96,Participants!$A$1:$G$1501,7,FALSE)</f>
        <v>DEV GIRLS</v>
      </c>
      <c r="K96" s="1"/>
      <c r="L96" s="1"/>
    </row>
    <row r="97" spans="1:12" ht="18.75">
      <c r="A97" s="45" t="s">
        <v>12</v>
      </c>
      <c r="B97" s="56">
        <v>1</v>
      </c>
      <c r="C97" s="141">
        <v>28.05</v>
      </c>
      <c r="D97" s="4">
        <v>4</v>
      </c>
      <c r="E97" s="2">
        <v>777</v>
      </c>
      <c r="F97" s="1" t="str">
        <f>+VLOOKUP(E97,Participants!$A$1:$F$1501,2,FALSE)</f>
        <v>Mollie Fenk</v>
      </c>
      <c r="G97" s="1" t="str">
        <f>+VLOOKUP(E97,Participants!$A$1:$F$1501,4,FALSE)</f>
        <v>SRT</v>
      </c>
      <c r="H97" s="1" t="str">
        <f>+VLOOKUP(E97,Participants!$A$1:$F$1501,5,FALSE)</f>
        <v>F</v>
      </c>
      <c r="I97" s="1">
        <f>+VLOOKUP(E97,Participants!$A$1:$F$1501,3,FALSE)</f>
        <v>0</v>
      </c>
      <c r="J97" s="1" t="str">
        <f>+VLOOKUP(E97,Participants!$A$1:$G$1501,7,FALSE)</f>
        <v>DEV GIRLS</v>
      </c>
      <c r="K97" s="1"/>
      <c r="L97" s="1"/>
    </row>
    <row r="98" spans="1:12" ht="18.75">
      <c r="A98" s="45" t="s">
        <v>12</v>
      </c>
      <c r="B98" s="58">
        <v>2</v>
      </c>
      <c r="C98" s="150">
        <v>14.72</v>
      </c>
      <c r="D98" s="4">
        <v>4</v>
      </c>
      <c r="E98" s="2">
        <v>818</v>
      </c>
      <c r="F98" s="1" t="str">
        <f>+VLOOKUP(E98,Participants!$A$1:$F$1501,2,FALSE)</f>
        <v>Christian Lewand</v>
      </c>
      <c r="G98" s="1" t="str">
        <f>+VLOOKUP(E98,Participants!$A$1:$F$1501,4,FALSE)</f>
        <v>SRT</v>
      </c>
      <c r="H98" s="1" t="str">
        <f>+VLOOKUP(E98,Participants!$A$1:$F$1501,5,FALSE)</f>
        <v>M</v>
      </c>
      <c r="I98" s="1">
        <f>+VLOOKUP(E98,Participants!$A$1:$F$1501,3,FALSE)</f>
        <v>6</v>
      </c>
      <c r="J98" s="1" t="str">
        <f>+VLOOKUP(E98,Participants!$A$1:$G$1501,7,FALSE)</f>
        <v>JV BOYS</v>
      </c>
      <c r="K98" s="1">
        <v>1</v>
      </c>
      <c r="L98" s="1">
        <v>10</v>
      </c>
    </row>
    <row r="99" spans="1:12" ht="18.75">
      <c r="A99" s="45" t="s">
        <v>12</v>
      </c>
      <c r="B99" s="58">
        <v>4</v>
      </c>
      <c r="C99" s="150">
        <v>15</v>
      </c>
      <c r="D99" s="4">
        <v>2</v>
      </c>
      <c r="E99" s="2">
        <v>215</v>
      </c>
      <c r="F99" s="1" t="str">
        <f>+VLOOKUP(E99,Participants!$A$1:$F$1501,2,FALSE)</f>
        <v>Regis Manion</v>
      </c>
      <c r="G99" s="1" t="str">
        <f>+VLOOKUP(E99,Participants!$A$1:$F$1501,4,FALSE)</f>
        <v>STL</v>
      </c>
      <c r="H99" s="1" t="str">
        <f>+VLOOKUP(E99,Participants!$A$1:$F$1501,5,FALSE)</f>
        <v>M</v>
      </c>
      <c r="I99" s="1">
        <f>+VLOOKUP(E99,Participants!$A$1:$F$1501,3,FALSE)</f>
        <v>5</v>
      </c>
      <c r="J99" s="1" t="str">
        <f>+VLOOKUP(E99,Participants!$A$1:$G$1501,7,FALSE)</f>
        <v>JV BOYS</v>
      </c>
      <c r="K99" s="1">
        <v>2</v>
      </c>
      <c r="L99" s="1">
        <v>8</v>
      </c>
    </row>
    <row r="100" spans="1:12" ht="18.75">
      <c r="A100" s="45" t="s">
        <v>12</v>
      </c>
      <c r="B100" s="58">
        <v>5</v>
      </c>
      <c r="C100" s="150">
        <v>15.02</v>
      </c>
      <c r="D100" s="4">
        <v>5</v>
      </c>
      <c r="E100" s="2">
        <v>501</v>
      </c>
      <c r="F100" s="1" t="str">
        <f>+VLOOKUP(E100,Participants!$A$1:$F$1501,2,FALSE)</f>
        <v>Eli Smith</v>
      </c>
      <c r="G100" s="1" t="str">
        <f>+VLOOKUP(E100,Participants!$A$1:$F$1501,4,FALSE)</f>
        <v>ANN</v>
      </c>
      <c r="H100" s="1" t="str">
        <f>+VLOOKUP(E100,Participants!$A$1:$F$1501,5,FALSE)</f>
        <v>M</v>
      </c>
      <c r="I100" s="1">
        <f>+VLOOKUP(E100,Participants!$A$1:$F$1501,3,FALSE)</f>
        <v>6</v>
      </c>
      <c r="J100" s="1" t="str">
        <f>+VLOOKUP(E100,Participants!$A$1:$G$1501,7,FALSE)</f>
        <v>JV BOYS</v>
      </c>
      <c r="K100" s="1">
        <v>3</v>
      </c>
      <c r="L100" s="1">
        <v>6</v>
      </c>
    </row>
    <row r="101" spans="1:12" ht="18.75">
      <c r="A101" s="45" t="s">
        <v>12</v>
      </c>
      <c r="B101" s="58">
        <v>4</v>
      </c>
      <c r="C101" s="150">
        <v>15.03</v>
      </c>
      <c r="D101" s="4">
        <v>6</v>
      </c>
      <c r="E101" s="2">
        <v>126</v>
      </c>
      <c r="F101" s="1" t="str">
        <f>+VLOOKUP(E101,Participants!$A$1:$F$1501,2,FALSE)</f>
        <v>Anand Karamcheti</v>
      </c>
      <c r="G101" s="1" t="str">
        <f>+VLOOKUP(E101,Participants!$A$1:$F$1501,4,FALSE)</f>
        <v>JFK</v>
      </c>
      <c r="H101" s="1" t="str">
        <f>+VLOOKUP(E101,Participants!$A$1:$F$1501,5,FALSE)</f>
        <v>M</v>
      </c>
      <c r="I101" s="1">
        <f>+VLOOKUP(E101,Participants!$A$1:$F$1501,3,FALSE)</f>
        <v>6</v>
      </c>
      <c r="J101" s="1" t="str">
        <f>+VLOOKUP(E101,Participants!$A$1:$G$1501,7,FALSE)</f>
        <v>JV BOYS</v>
      </c>
      <c r="K101" s="1">
        <v>4</v>
      </c>
      <c r="L101" s="1">
        <v>5</v>
      </c>
    </row>
    <row r="102" spans="1:12" ht="18.75">
      <c r="A102" s="45" t="s">
        <v>12</v>
      </c>
      <c r="B102" s="58">
        <v>2</v>
      </c>
      <c r="C102" s="150">
        <v>15.07</v>
      </c>
      <c r="D102" s="4">
        <v>1</v>
      </c>
      <c r="E102" s="2">
        <v>395</v>
      </c>
      <c r="F102" s="1" t="str">
        <f>+VLOOKUP(E102,Participants!$A$1:$F$1501,2,FALSE)</f>
        <v>Colton Danihel</v>
      </c>
      <c r="G102" s="1" t="str">
        <f>+VLOOKUP(E102,Participants!$A$1:$F$1501,4,FALSE)</f>
        <v>PHL</v>
      </c>
      <c r="H102" s="1" t="str">
        <f>+VLOOKUP(E102,Participants!$A$1:$F$1501,5,FALSE)</f>
        <v>M</v>
      </c>
      <c r="I102" s="1">
        <f>+VLOOKUP(E102,Participants!$A$1:$F$1501,3,FALSE)</f>
        <v>5</v>
      </c>
      <c r="J102" s="1" t="str">
        <f>+VLOOKUP(E102,Participants!$A$1:$G$1501,7,FALSE)</f>
        <v>JV BOYS</v>
      </c>
      <c r="K102" s="39">
        <v>5</v>
      </c>
      <c r="L102" s="39">
        <v>3.5</v>
      </c>
    </row>
    <row r="103" spans="1:12" ht="18.75">
      <c r="A103" s="45" t="s">
        <v>12</v>
      </c>
      <c r="B103" s="58">
        <v>5</v>
      </c>
      <c r="C103" s="150">
        <v>15.07</v>
      </c>
      <c r="D103" s="4">
        <v>3</v>
      </c>
      <c r="E103" s="2">
        <v>499</v>
      </c>
      <c r="F103" s="1" t="str">
        <f>+VLOOKUP(E103,Participants!$A$1:$F$1501,2,FALSE)</f>
        <v>Noah Mathias</v>
      </c>
      <c r="G103" s="1" t="str">
        <f>+VLOOKUP(E103,Participants!$A$1:$F$1501,4,FALSE)</f>
        <v>ANN</v>
      </c>
      <c r="H103" s="1" t="str">
        <f>+VLOOKUP(E103,Participants!$A$1:$F$1501,5,FALSE)</f>
        <v>M</v>
      </c>
      <c r="I103" s="1">
        <f>+VLOOKUP(E103,Participants!$A$1:$F$1501,3,FALSE)</f>
        <v>5</v>
      </c>
      <c r="J103" s="1" t="str">
        <f>+VLOOKUP(E103,Participants!$A$1:$G$1501,7,FALSE)</f>
        <v>JV BOYS</v>
      </c>
      <c r="K103" s="39">
        <v>5</v>
      </c>
      <c r="L103" s="39">
        <v>3.5</v>
      </c>
    </row>
    <row r="104" spans="1:12" ht="18.75">
      <c r="A104" s="45" t="s">
        <v>12</v>
      </c>
      <c r="B104" s="58">
        <v>1</v>
      </c>
      <c r="C104" s="150">
        <v>15.11</v>
      </c>
      <c r="D104" s="4">
        <v>2</v>
      </c>
      <c r="E104" s="2">
        <v>817</v>
      </c>
      <c r="F104" s="1" t="str">
        <f>+VLOOKUP(E104,Participants!$A$1:$F$1501,2,FALSE)</f>
        <v>Anthony Mariano</v>
      </c>
      <c r="G104" s="1" t="str">
        <f>+VLOOKUP(E104,Participants!$A$1:$F$1501,4,FALSE)</f>
        <v>SRT</v>
      </c>
      <c r="H104" s="1" t="str">
        <f>+VLOOKUP(E104,Participants!$A$1:$F$1501,5,FALSE)</f>
        <v>M</v>
      </c>
      <c r="I104" s="1">
        <f>+VLOOKUP(E104,Participants!$A$1:$F$1501,3,FALSE)</f>
        <v>6</v>
      </c>
      <c r="J104" s="1" t="str">
        <f>+VLOOKUP(E104,Participants!$A$1:$G$1501,7,FALSE)</f>
        <v>JV BOYS</v>
      </c>
      <c r="K104" s="1">
        <v>7</v>
      </c>
      <c r="L104" s="1">
        <v>2</v>
      </c>
    </row>
    <row r="105" spans="1:12" ht="18.75">
      <c r="A105" s="45" t="s">
        <v>12</v>
      </c>
      <c r="B105" s="58">
        <v>5</v>
      </c>
      <c r="C105" s="150">
        <v>15.14</v>
      </c>
      <c r="D105" s="4">
        <v>1</v>
      </c>
      <c r="E105" s="2">
        <v>397</v>
      </c>
      <c r="F105" s="1" t="str">
        <f>+VLOOKUP(E105,Participants!$A$1:$F$1501,2,FALSE)</f>
        <v>Jacob Kaltz</v>
      </c>
      <c r="G105" s="1" t="str">
        <f>+VLOOKUP(E105,Participants!$A$1:$F$1501,4,FALSE)</f>
        <v>PHL</v>
      </c>
      <c r="H105" s="1" t="str">
        <f>+VLOOKUP(E105,Participants!$A$1:$F$1501,5,FALSE)</f>
        <v>M</v>
      </c>
      <c r="I105" s="1">
        <f>+VLOOKUP(E105,Participants!$A$1:$F$1501,3,FALSE)</f>
        <v>5</v>
      </c>
      <c r="J105" s="1" t="str">
        <f>+VLOOKUP(E105,Participants!$A$1:$G$1501,7,FALSE)</f>
        <v>JV BOYS</v>
      </c>
      <c r="K105" s="1">
        <v>8</v>
      </c>
      <c r="L105" s="1">
        <v>1</v>
      </c>
    </row>
    <row r="106" spans="1:12" ht="18.75">
      <c r="A106" s="45" t="s">
        <v>12</v>
      </c>
      <c r="B106" s="58">
        <v>2</v>
      </c>
      <c r="C106" s="150">
        <v>15.17</v>
      </c>
      <c r="D106" s="4">
        <v>5</v>
      </c>
      <c r="E106" s="2">
        <v>666</v>
      </c>
      <c r="F106" s="1" t="str">
        <f>+VLOOKUP(E106,Participants!$A$1:$F$1501,2,FALSE)</f>
        <v>Elliot Brennan</v>
      </c>
      <c r="G106" s="1" t="str">
        <f>+VLOOKUP(E106,Participants!$A$1:$F$1501,4,FALSE)</f>
        <v>SYL</v>
      </c>
      <c r="H106" s="1" t="str">
        <f>+VLOOKUP(E106,Participants!$A$1:$F$1501,5,FALSE)</f>
        <v>M</v>
      </c>
      <c r="I106" s="1">
        <f>+VLOOKUP(E106,Participants!$A$1:$F$1501,3,FALSE)</f>
        <v>6</v>
      </c>
      <c r="J106" s="1" t="str">
        <f>+VLOOKUP(E106,Participants!$A$1:$G$1501,7,FALSE)</f>
        <v>JV BOYS</v>
      </c>
      <c r="K106" s="1"/>
      <c r="L106" s="1"/>
    </row>
    <row r="107" spans="1:12" ht="18.75">
      <c r="A107" s="45" t="s">
        <v>12</v>
      </c>
      <c r="B107" s="58">
        <v>2</v>
      </c>
      <c r="C107" s="150">
        <v>15.31</v>
      </c>
      <c r="D107" s="4">
        <v>2</v>
      </c>
      <c r="E107" s="2">
        <v>212</v>
      </c>
      <c r="F107" s="1" t="str">
        <f>+VLOOKUP(E107,Participants!$A$1:$F$1501,2,FALSE)</f>
        <v>Bryce Samson</v>
      </c>
      <c r="G107" s="1" t="str">
        <f>+VLOOKUP(E107,Participants!$A$1:$F$1501,4,FALSE)</f>
        <v>STL</v>
      </c>
      <c r="H107" s="1" t="str">
        <f>+VLOOKUP(E107,Participants!$A$1:$F$1501,5,FALSE)</f>
        <v>M</v>
      </c>
      <c r="I107" s="1">
        <f>+VLOOKUP(E107,Participants!$A$1:$F$1501,3,FALSE)</f>
        <v>5</v>
      </c>
      <c r="J107" s="1" t="str">
        <f>+VLOOKUP(E107,Participants!$A$1:$G$1501,7,FALSE)</f>
        <v>JV BOYS</v>
      </c>
      <c r="K107" s="1"/>
      <c r="L107" s="1"/>
    </row>
    <row r="108" spans="1:12" ht="18.75">
      <c r="A108" s="45" t="s">
        <v>12</v>
      </c>
      <c r="B108" s="58">
        <v>5</v>
      </c>
      <c r="C108" s="150">
        <v>15.32</v>
      </c>
      <c r="D108" s="4">
        <v>4</v>
      </c>
      <c r="E108" s="2">
        <v>497</v>
      </c>
      <c r="F108" s="1" t="str">
        <f>+VLOOKUP(E108,Participants!$A$1:$F$1501,2,FALSE)</f>
        <v>Leon Vo</v>
      </c>
      <c r="G108" s="1" t="str">
        <f>+VLOOKUP(E108,Participants!$A$1:$F$1501,4,FALSE)</f>
        <v>ANN</v>
      </c>
      <c r="H108" s="1" t="str">
        <f>+VLOOKUP(E108,Participants!$A$1:$F$1501,5,FALSE)</f>
        <v>M</v>
      </c>
      <c r="I108" s="1">
        <f>+VLOOKUP(E108,Participants!$A$1:$F$1501,3,FALSE)</f>
        <v>5</v>
      </c>
      <c r="J108" s="1" t="str">
        <f>+VLOOKUP(E108,Participants!$A$1:$G$1501,7,FALSE)</f>
        <v>JV BOYS</v>
      </c>
      <c r="K108" s="1"/>
      <c r="L108" s="1"/>
    </row>
    <row r="109" spans="1:12" ht="18.75">
      <c r="A109" s="45" t="s">
        <v>12</v>
      </c>
      <c r="B109" s="58">
        <v>2</v>
      </c>
      <c r="C109" s="150">
        <v>15.41</v>
      </c>
      <c r="D109" s="4">
        <v>6</v>
      </c>
      <c r="E109" s="2">
        <v>124</v>
      </c>
      <c r="F109" s="1" t="str">
        <f>+VLOOKUP(E109,Participants!$A$1:$F$1501,2,FALSE)</f>
        <v>Luke Bryner</v>
      </c>
      <c r="G109" s="1" t="str">
        <f>+VLOOKUP(E109,Participants!$A$1:$F$1501,4,FALSE)</f>
        <v>JFK</v>
      </c>
      <c r="H109" s="1" t="str">
        <f>+VLOOKUP(E109,Participants!$A$1:$F$1501,5,FALSE)</f>
        <v>M</v>
      </c>
      <c r="I109" s="1">
        <f>+VLOOKUP(E109,Participants!$A$1:$F$1501,3,FALSE)</f>
        <v>5</v>
      </c>
      <c r="J109" s="1" t="str">
        <f>+VLOOKUP(E109,Participants!$A$1:$G$1501,7,FALSE)</f>
        <v>JV BOYS</v>
      </c>
      <c r="K109" s="1"/>
      <c r="L109" s="1"/>
    </row>
    <row r="110" spans="1:12" ht="18.75">
      <c r="A110" s="45" t="s">
        <v>12</v>
      </c>
      <c r="B110" s="58">
        <v>3</v>
      </c>
      <c r="C110" s="150">
        <v>15.42</v>
      </c>
      <c r="D110" s="4">
        <v>6</v>
      </c>
      <c r="E110" s="2">
        <v>127</v>
      </c>
      <c r="F110" s="1" t="str">
        <f>+VLOOKUP(E110,Participants!$A$1:$F$1501,2,FALSE)</f>
        <v>Gunnar Bjornson</v>
      </c>
      <c r="G110" s="1" t="str">
        <f>+VLOOKUP(E110,Participants!$A$1:$F$1501,4,FALSE)</f>
        <v>JFK</v>
      </c>
      <c r="H110" s="1" t="str">
        <f>+VLOOKUP(E110,Participants!$A$1:$F$1501,5,FALSE)</f>
        <v>M</v>
      </c>
      <c r="I110" s="1">
        <f>+VLOOKUP(E110,Participants!$A$1:$F$1501,3,FALSE)</f>
        <v>6</v>
      </c>
      <c r="J110" s="1" t="str">
        <f>+VLOOKUP(E110,Participants!$A$1:$G$1501,7,FALSE)</f>
        <v>JV BOYS</v>
      </c>
      <c r="K110" s="1"/>
      <c r="L110" s="1"/>
    </row>
    <row r="111" spans="1:12" ht="18.75">
      <c r="A111" s="45" t="s">
        <v>12</v>
      </c>
      <c r="B111" s="58">
        <v>4</v>
      </c>
      <c r="C111" s="150">
        <v>15.42</v>
      </c>
      <c r="D111" s="4">
        <v>3</v>
      </c>
      <c r="E111" s="2">
        <v>217</v>
      </c>
      <c r="F111" s="1" t="str">
        <f>+VLOOKUP(E111,Participants!$A$1:$F$1501,2,FALSE)</f>
        <v>Donovan Harris</v>
      </c>
      <c r="G111" s="1" t="str">
        <f>+VLOOKUP(E111,Participants!$A$1:$F$1501,4,FALSE)</f>
        <v>STL</v>
      </c>
      <c r="H111" s="1" t="str">
        <f>+VLOOKUP(E111,Participants!$A$1:$F$1501,5,FALSE)</f>
        <v>M</v>
      </c>
      <c r="I111" s="1">
        <f>+VLOOKUP(E111,Participants!$A$1:$F$1501,3,FALSE)</f>
        <v>6</v>
      </c>
      <c r="J111" s="1" t="str">
        <f>+VLOOKUP(E111,Participants!$A$1:$G$1501,7,FALSE)</f>
        <v>JV BOYS</v>
      </c>
      <c r="K111" s="1"/>
      <c r="L111" s="1"/>
    </row>
    <row r="112" spans="1:12" ht="18.75">
      <c r="A112" s="45" t="s">
        <v>12</v>
      </c>
      <c r="B112" s="58">
        <v>4</v>
      </c>
      <c r="C112" s="150">
        <v>15.47</v>
      </c>
      <c r="D112" s="4">
        <v>4</v>
      </c>
      <c r="E112" s="2">
        <v>496</v>
      </c>
      <c r="F112" s="1" t="str">
        <f>+VLOOKUP(E112,Participants!$A$1:$F$1501,2,FALSE)</f>
        <v>David Weidaw</v>
      </c>
      <c r="G112" s="1" t="str">
        <f>+VLOOKUP(E112,Participants!$A$1:$F$1501,4,FALSE)</f>
        <v>ANN</v>
      </c>
      <c r="H112" s="1" t="str">
        <f>+VLOOKUP(E112,Participants!$A$1:$F$1501,5,FALSE)</f>
        <v>M</v>
      </c>
      <c r="I112" s="1">
        <f>+VLOOKUP(E112,Participants!$A$1:$F$1501,3,FALSE)</f>
        <v>5</v>
      </c>
      <c r="J112" s="1" t="str">
        <f>+VLOOKUP(E112,Participants!$A$1:$G$1501,7,FALSE)</f>
        <v>JV BOYS</v>
      </c>
      <c r="K112" s="1"/>
      <c r="L112" s="1"/>
    </row>
    <row r="113" spans="1:12" ht="18.75">
      <c r="A113" s="45" t="s">
        <v>12</v>
      </c>
      <c r="B113" s="58">
        <v>3</v>
      </c>
      <c r="C113" s="150">
        <v>15.79</v>
      </c>
      <c r="D113" s="4">
        <v>1</v>
      </c>
      <c r="E113" s="2">
        <v>398</v>
      </c>
      <c r="F113" s="1" t="str">
        <f>+VLOOKUP(E113,Participants!$A$1:$F$1501,2,FALSE)</f>
        <v>John Henry Luke</v>
      </c>
      <c r="G113" s="1" t="str">
        <f>+VLOOKUP(E113,Participants!$A$1:$F$1501,4,FALSE)</f>
        <v>PHL</v>
      </c>
      <c r="H113" s="1" t="str">
        <f>+VLOOKUP(E113,Participants!$A$1:$F$1501,5,FALSE)</f>
        <v>M</v>
      </c>
      <c r="I113" s="1">
        <f>+VLOOKUP(E113,Participants!$A$1:$F$1501,3,FALSE)</f>
        <v>6</v>
      </c>
      <c r="J113" s="1" t="str">
        <f>+VLOOKUP(E113,Participants!$A$1:$G$1501,7,FALSE)</f>
        <v>JV BOYS</v>
      </c>
      <c r="K113" s="1"/>
      <c r="L113" s="1"/>
    </row>
    <row r="114" spans="1:12" ht="18.75">
      <c r="A114" s="45" t="s">
        <v>12</v>
      </c>
      <c r="B114" s="58">
        <v>3</v>
      </c>
      <c r="C114" s="150">
        <v>15.86</v>
      </c>
      <c r="D114" s="4">
        <v>3</v>
      </c>
      <c r="E114" s="2">
        <v>998</v>
      </c>
      <c r="F114" s="1" t="str">
        <f>+VLOOKUP(E114,Participants!$A$1:$F$1501,2,FALSE)</f>
        <v>Zachary  Horvath</v>
      </c>
      <c r="G114" s="1" t="str">
        <f>+VLOOKUP(E114,Participants!$A$1:$F$1501,4,FALSE)</f>
        <v>GAB</v>
      </c>
      <c r="H114" s="1" t="str">
        <f>+VLOOKUP(E114,Participants!$A$1:$F$1501,5,FALSE)</f>
        <v>M</v>
      </c>
      <c r="I114" s="1">
        <f>+VLOOKUP(E114,Participants!$A$1:$F$1501,3,FALSE)</f>
        <v>5</v>
      </c>
      <c r="J114" s="1" t="str">
        <f>+VLOOKUP(E114,Participants!$A$1:$G$1501,7,FALSE)</f>
        <v>JV BOYS</v>
      </c>
      <c r="K114" s="1"/>
      <c r="L114" s="1"/>
    </row>
    <row r="115" spans="1:12" ht="18.75">
      <c r="A115" s="45" t="s">
        <v>12</v>
      </c>
      <c r="B115" s="58">
        <v>5</v>
      </c>
      <c r="C115" s="150">
        <v>16.18</v>
      </c>
      <c r="D115" s="4">
        <v>1</v>
      </c>
      <c r="E115" s="2">
        <v>813</v>
      </c>
      <c r="F115" s="1" t="str">
        <f>+VLOOKUP(E115,Participants!$A$1:$F$1501,2,FALSE)</f>
        <v>Dallas Richardson</v>
      </c>
      <c r="G115" s="1" t="str">
        <f>+VLOOKUP(E115,Participants!$A$1:$F$1501,4,FALSE)</f>
        <v>SRT</v>
      </c>
      <c r="H115" s="1" t="str">
        <f>+VLOOKUP(E115,Participants!$A$1:$F$1501,5,FALSE)</f>
        <v>M</v>
      </c>
      <c r="I115" s="1">
        <f>+VLOOKUP(E115,Participants!$A$1:$F$1501,3,FALSE)</f>
        <v>5</v>
      </c>
      <c r="J115" s="1" t="str">
        <f>+VLOOKUP(E115,Participants!$A$1:$G$1501,7,FALSE)</f>
        <v>JV BOYS</v>
      </c>
      <c r="K115" s="1"/>
      <c r="L115" s="1"/>
    </row>
    <row r="116" spans="1:12" ht="18.75">
      <c r="A116" s="45" t="s">
        <v>12</v>
      </c>
      <c r="B116" s="58">
        <v>1</v>
      </c>
      <c r="C116" s="150">
        <v>16.329999999999998</v>
      </c>
      <c r="D116" s="4">
        <v>3</v>
      </c>
      <c r="E116" s="2">
        <v>211</v>
      </c>
      <c r="F116" s="1" t="str">
        <f>+VLOOKUP(E116,Participants!$A$1:$F$1501,2,FALSE)</f>
        <v>Brenden McCarthy</v>
      </c>
      <c r="G116" s="1" t="str">
        <f>+VLOOKUP(E116,Participants!$A$1:$F$1501,4,FALSE)</f>
        <v>STL</v>
      </c>
      <c r="H116" s="1" t="str">
        <f>+VLOOKUP(E116,Participants!$A$1:$F$1501,5,FALSE)</f>
        <v>M</v>
      </c>
      <c r="I116" s="1">
        <f>+VLOOKUP(E116,Participants!$A$1:$F$1501,3,FALSE)</f>
        <v>5</v>
      </c>
      <c r="J116" s="1" t="str">
        <f>+VLOOKUP(E116,Participants!$A$1:$G$1501,7,FALSE)</f>
        <v>JV BOYS</v>
      </c>
      <c r="K116" s="1"/>
      <c r="L116" s="1"/>
    </row>
    <row r="117" spans="1:12" ht="18.75">
      <c r="A117" s="45" t="s">
        <v>12</v>
      </c>
      <c r="B117" s="58">
        <v>1</v>
      </c>
      <c r="C117" s="150">
        <v>16.420000000000002</v>
      </c>
      <c r="D117" s="4">
        <v>4</v>
      </c>
      <c r="E117" s="2">
        <v>816</v>
      </c>
      <c r="F117" s="1" t="str">
        <f>+VLOOKUP(E117,Participants!$A$1:$F$1501,2,FALSE)</f>
        <v>Seth Dumblosky</v>
      </c>
      <c r="G117" s="1" t="str">
        <f>+VLOOKUP(E117,Participants!$A$1:$F$1501,4,FALSE)</f>
        <v>SRT</v>
      </c>
      <c r="H117" s="1" t="str">
        <f>+VLOOKUP(E117,Participants!$A$1:$F$1501,5,FALSE)</f>
        <v>M</v>
      </c>
      <c r="I117" s="1">
        <f>+VLOOKUP(E117,Participants!$A$1:$F$1501,3,FALSE)</f>
        <v>5</v>
      </c>
      <c r="J117" s="1" t="str">
        <f>+VLOOKUP(E117,Participants!$A$1:$G$1501,7,FALSE)</f>
        <v>JV BOYS</v>
      </c>
      <c r="K117" s="1"/>
      <c r="L117" s="1"/>
    </row>
    <row r="118" spans="1:12" ht="18.75">
      <c r="A118" s="45" t="s">
        <v>12</v>
      </c>
      <c r="B118" s="58">
        <v>4</v>
      </c>
      <c r="C118" s="150">
        <v>16.579999999999998</v>
      </c>
      <c r="D118" s="4">
        <v>5</v>
      </c>
      <c r="E118" s="2">
        <v>220</v>
      </c>
      <c r="F118" s="1" t="str">
        <f>+VLOOKUP(E118,Participants!$A$1:$F$1501,2,FALSE)</f>
        <v>Paul Cobleigh</v>
      </c>
      <c r="G118" s="1" t="str">
        <f>+VLOOKUP(E118,Participants!$A$1:$F$1501,4,FALSE)</f>
        <v>STL</v>
      </c>
      <c r="H118" s="1" t="str">
        <f>+VLOOKUP(E118,Participants!$A$1:$F$1501,5,FALSE)</f>
        <v>M</v>
      </c>
      <c r="I118" s="1">
        <f>+VLOOKUP(E118,Participants!$A$1:$F$1501,3,FALSE)</f>
        <v>6</v>
      </c>
      <c r="J118" s="1" t="str">
        <f>+VLOOKUP(E118,Participants!$A$1:$G$1501,7,FALSE)</f>
        <v>JV BOYS</v>
      </c>
      <c r="K118" s="1"/>
      <c r="L118" s="1"/>
    </row>
    <row r="119" spans="1:12" ht="18.75">
      <c r="A119" s="45" t="s">
        <v>12</v>
      </c>
      <c r="B119" s="58">
        <v>5</v>
      </c>
      <c r="C119" s="150">
        <v>16.62</v>
      </c>
      <c r="D119" s="4">
        <v>2</v>
      </c>
      <c r="E119" s="2">
        <v>208</v>
      </c>
      <c r="F119" s="1" t="str">
        <f>+VLOOKUP(E119,Participants!$A$1:$F$1501,2,FALSE)</f>
        <v>Austin Hruby</v>
      </c>
      <c r="G119" s="1" t="str">
        <f>+VLOOKUP(E119,Participants!$A$1:$F$1501,4,FALSE)</f>
        <v>STL</v>
      </c>
      <c r="H119" s="1" t="str">
        <f>+VLOOKUP(E119,Participants!$A$1:$F$1501,5,FALSE)</f>
        <v>M</v>
      </c>
      <c r="I119" s="1">
        <f>+VLOOKUP(E119,Participants!$A$1:$F$1501,3,FALSE)</f>
        <v>5</v>
      </c>
      <c r="J119" s="1" t="str">
        <f>+VLOOKUP(E119,Participants!$A$1:$G$1501,7,FALSE)</f>
        <v>JV BOYS</v>
      </c>
      <c r="K119" s="1"/>
      <c r="L119" s="1"/>
    </row>
    <row r="120" spans="1:12" ht="18.75">
      <c r="A120" s="45" t="s">
        <v>12</v>
      </c>
      <c r="B120" s="58">
        <v>3</v>
      </c>
      <c r="C120" s="150">
        <v>17.13</v>
      </c>
      <c r="D120" s="4">
        <v>2</v>
      </c>
      <c r="E120" s="2">
        <v>994</v>
      </c>
      <c r="F120" s="1" t="str">
        <f>+VLOOKUP(E120,Participants!$A$1:$F$1501,2,FALSE)</f>
        <v>Rupert Erik</v>
      </c>
      <c r="G120" s="1" t="str">
        <f>+VLOOKUP(E120,Participants!$A$1:$F$1501,4,FALSE)</f>
        <v>GAB</v>
      </c>
      <c r="H120" s="1" t="str">
        <f>+VLOOKUP(E120,Participants!$A$1:$F$1501,5,FALSE)</f>
        <v>M</v>
      </c>
      <c r="I120" s="1">
        <f>+VLOOKUP(E120,Participants!$A$1:$F$1501,3,FALSE)</f>
        <v>5</v>
      </c>
      <c r="J120" s="1" t="str">
        <f>+VLOOKUP(E120,Participants!$A$1:$G$1501,7,FALSE)</f>
        <v>JV BOYS</v>
      </c>
      <c r="K120" s="1"/>
      <c r="L120" s="1"/>
    </row>
    <row r="121" spans="1:12" ht="18.75">
      <c r="A121" s="45" t="s">
        <v>12</v>
      </c>
      <c r="B121" s="58">
        <v>3</v>
      </c>
      <c r="C121" s="150">
        <v>17.25</v>
      </c>
      <c r="D121" s="4">
        <v>5</v>
      </c>
      <c r="E121" s="2">
        <v>218</v>
      </c>
      <c r="F121" s="1" t="str">
        <f>+VLOOKUP(E121,Participants!$A$1:$F$1501,2,FALSE)</f>
        <v>Hunter Maher</v>
      </c>
      <c r="G121" s="1" t="str">
        <f>+VLOOKUP(E121,Participants!$A$1:$F$1501,4,FALSE)</f>
        <v>STL</v>
      </c>
      <c r="H121" s="1" t="str">
        <f>+VLOOKUP(E121,Participants!$A$1:$F$1501,5,FALSE)</f>
        <v>M</v>
      </c>
      <c r="I121" s="1">
        <f>+VLOOKUP(E121,Participants!$A$1:$F$1501,3,FALSE)</f>
        <v>6</v>
      </c>
      <c r="J121" s="1" t="str">
        <f>+VLOOKUP(E121,Participants!$A$1:$G$1501,7,FALSE)</f>
        <v>JV BOYS</v>
      </c>
      <c r="K121" s="1"/>
      <c r="L121" s="1"/>
    </row>
    <row r="122" spans="1:12" ht="18.75">
      <c r="A122" s="45" t="s">
        <v>12</v>
      </c>
      <c r="B122" s="58">
        <v>1</v>
      </c>
      <c r="C122" s="150">
        <v>17.59</v>
      </c>
      <c r="D122" s="4">
        <v>1</v>
      </c>
      <c r="E122" s="2">
        <v>396</v>
      </c>
      <c r="F122" s="1" t="str">
        <f>+VLOOKUP(E122,Participants!$A$1:$F$1501,2,FALSE)</f>
        <v>Everett Sargent</v>
      </c>
      <c r="G122" s="1" t="str">
        <f>+VLOOKUP(E122,Participants!$A$1:$F$1501,4,FALSE)</f>
        <v>PHL</v>
      </c>
      <c r="H122" s="1" t="str">
        <f>+VLOOKUP(E122,Participants!$A$1:$F$1501,5,FALSE)</f>
        <v>M</v>
      </c>
      <c r="I122" s="1">
        <f>+VLOOKUP(E122,Participants!$A$1:$F$1501,3,FALSE)</f>
        <v>5</v>
      </c>
      <c r="J122" s="1" t="str">
        <f>+VLOOKUP(E122,Participants!$A$1:$G$1501,7,FALSE)</f>
        <v>JV BOYS</v>
      </c>
      <c r="K122" s="1"/>
      <c r="L122" s="1"/>
    </row>
    <row r="123" spans="1:12" ht="18.75">
      <c r="A123" s="45" t="s">
        <v>12</v>
      </c>
      <c r="B123" s="58">
        <v>2</v>
      </c>
      <c r="C123" s="150">
        <v>18.77</v>
      </c>
      <c r="D123" s="4">
        <v>3</v>
      </c>
      <c r="E123" s="2">
        <v>213</v>
      </c>
      <c r="F123" s="1" t="str">
        <f>+VLOOKUP(E123,Participants!$A$1:$F$1501,2,FALSE)</f>
        <v>Mickey Vaccarello</v>
      </c>
      <c r="G123" s="1" t="str">
        <f>+VLOOKUP(E123,Participants!$A$1:$F$1501,4,FALSE)</f>
        <v>STL</v>
      </c>
      <c r="H123" s="1" t="str">
        <f>+VLOOKUP(E123,Participants!$A$1:$F$1501,5,FALSE)</f>
        <v>M</v>
      </c>
      <c r="I123" s="1">
        <f>+VLOOKUP(E123,Participants!$A$1:$F$1501,3,FALSE)</f>
        <v>5</v>
      </c>
      <c r="J123" s="1" t="str">
        <f>+VLOOKUP(E123,Participants!$A$1:$G$1501,7,FALSE)</f>
        <v>JV BOYS</v>
      </c>
      <c r="K123" s="1"/>
      <c r="L123" s="1"/>
    </row>
    <row r="124" spans="1:12" ht="18.75">
      <c r="A124" s="45" t="s">
        <v>12</v>
      </c>
      <c r="B124" s="58">
        <v>1</v>
      </c>
      <c r="C124" s="150">
        <v>19.89</v>
      </c>
      <c r="D124" s="4">
        <v>5</v>
      </c>
      <c r="E124" s="2">
        <v>665</v>
      </c>
      <c r="F124" s="1" t="str">
        <f>+VLOOKUP(E124,Participants!$A$1:$F$1501,2,FALSE)</f>
        <v>Christopher Kirchner</v>
      </c>
      <c r="G124" s="1" t="str">
        <f>+VLOOKUP(E124,Participants!$A$1:$F$1501,4,FALSE)</f>
        <v>SYL</v>
      </c>
      <c r="H124" s="1" t="str">
        <f>+VLOOKUP(E124,Participants!$A$1:$F$1501,5,FALSE)</f>
        <v>M</v>
      </c>
      <c r="I124" s="1">
        <f>+VLOOKUP(E124,Participants!$A$1:$F$1501,3,FALSE)</f>
        <v>6</v>
      </c>
      <c r="J124" s="1" t="str">
        <f>+VLOOKUP(E124,Participants!$A$1:$G$1501,7,FALSE)</f>
        <v>JV BOYS</v>
      </c>
      <c r="K124" s="1"/>
      <c r="L124" s="1"/>
    </row>
    <row r="125" spans="1:12" ht="18.75">
      <c r="A125" s="45" t="s">
        <v>12</v>
      </c>
      <c r="B125" s="58">
        <v>4</v>
      </c>
      <c r="C125" s="150">
        <v>20.079999999999998</v>
      </c>
      <c r="D125" s="4">
        <v>1</v>
      </c>
      <c r="E125" s="2">
        <v>500</v>
      </c>
      <c r="F125" s="1" t="str">
        <f>+VLOOKUP(E125,Participants!$A$1:$F$1501,2,FALSE)</f>
        <v>Aiden Yochum</v>
      </c>
      <c r="G125" s="1" t="str">
        <f>+VLOOKUP(E125,Participants!$A$1:$F$1501,4,FALSE)</f>
        <v>ANN</v>
      </c>
      <c r="H125" s="1" t="str">
        <f>+VLOOKUP(E125,Participants!$A$1:$F$1501,5,FALSE)</f>
        <v>M</v>
      </c>
      <c r="I125" s="1">
        <f>+VLOOKUP(E125,Participants!$A$1:$F$1501,3,FALSE)</f>
        <v>6</v>
      </c>
      <c r="J125" s="1" t="str">
        <f>+VLOOKUP(E125,Participants!$A$1:$G$1501,7,FALSE)</f>
        <v>JV BOYS</v>
      </c>
      <c r="K125" s="1"/>
      <c r="L125" s="1"/>
    </row>
    <row r="126" spans="1:12" ht="18.75">
      <c r="A126" s="45" t="s">
        <v>12</v>
      </c>
      <c r="B126" s="58">
        <v>1</v>
      </c>
      <c r="C126" s="150">
        <v>21.98</v>
      </c>
      <c r="D126" s="4">
        <v>6</v>
      </c>
      <c r="E126" s="2">
        <v>125</v>
      </c>
      <c r="F126" s="1" t="str">
        <f>+VLOOKUP(E126,Participants!$A$1:$F$1501,2,FALSE)</f>
        <v>Trevor Swanson</v>
      </c>
      <c r="G126" s="1" t="str">
        <f>+VLOOKUP(E126,Participants!$A$1:$F$1501,4,FALSE)</f>
        <v>JFK</v>
      </c>
      <c r="H126" s="1" t="str">
        <f>+VLOOKUP(E126,Participants!$A$1:$F$1501,5,FALSE)</f>
        <v>M</v>
      </c>
      <c r="I126" s="1">
        <f>+VLOOKUP(E126,Participants!$A$1:$F$1501,3,FALSE)</f>
        <v>5</v>
      </c>
      <c r="J126" s="1" t="str">
        <f>+VLOOKUP(E126,Participants!$A$1:$G$1501,7,FALSE)</f>
        <v>JV BOYS</v>
      </c>
      <c r="K126" s="1"/>
      <c r="L126" s="1"/>
    </row>
    <row r="127" spans="1:12" ht="18.75">
      <c r="A127" s="45" t="s">
        <v>12</v>
      </c>
      <c r="B127" s="58">
        <v>3</v>
      </c>
      <c r="C127" s="150">
        <v>13.77</v>
      </c>
      <c r="D127" s="4">
        <v>4</v>
      </c>
      <c r="E127" s="2">
        <v>663</v>
      </c>
      <c r="F127" s="1" t="str">
        <f>+VLOOKUP(E127,Participants!$A$1:$F$1501,2,FALSE)</f>
        <v>Emerson Dorfner</v>
      </c>
      <c r="G127" s="1" t="str">
        <f>+VLOOKUP(E127,Participants!$A$1:$F$1501,4,FALSE)</f>
        <v>SYL</v>
      </c>
      <c r="H127" s="1" t="str">
        <f>+VLOOKUP(E127,Participants!$A$1:$F$1501,5,FALSE)</f>
        <v>F</v>
      </c>
      <c r="I127" s="1">
        <f>+VLOOKUP(E127,Participants!$A$1:$F$1501,3,FALSE)</f>
        <v>6</v>
      </c>
      <c r="J127" s="1" t="str">
        <f>+VLOOKUP(E127,Participants!$A$1:$G$1501,7,FALSE)</f>
        <v>JV GIRLS</v>
      </c>
      <c r="K127" s="1">
        <v>1</v>
      </c>
      <c r="L127" s="1">
        <v>10</v>
      </c>
    </row>
    <row r="128" spans="1:12" ht="18.75">
      <c r="A128" s="45" t="s">
        <v>12</v>
      </c>
      <c r="B128" s="58">
        <v>5</v>
      </c>
      <c r="C128" s="150">
        <v>14.71</v>
      </c>
      <c r="D128" s="4">
        <v>4</v>
      </c>
      <c r="E128" s="2">
        <v>121</v>
      </c>
      <c r="F128" s="1" t="str">
        <f>+VLOOKUP(E128,Participants!$A$1:$F$1501,2,FALSE)</f>
        <v>Aniah Maltony</v>
      </c>
      <c r="G128" s="1" t="str">
        <f>+VLOOKUP(E128,Participants!$A$1:$F$1501,4,FALSE)</f>
        <v>JFK</v>
      </c>
      <c r="H128" s="1" t="str">
        <f>+VLOOKUP(E128,Participants!$A$1:$F$1501,5,FALSE)</f>
        <v>F</v>
      </c>
      <c r="I128" s="1">
        <f>+VLOOKUP(E128,Participants!$A$1:$F$1501,3,FALSE)</f>
        <v>6</v>
      </c>
      <c r="J128" s="1" t="str">
        <f>+VLOOKUP(E128,Participants!$A$1:$G$1501,7,FALSE)</f>
        <v>JV GIRLS</v>
      </c>
      <c r="K128" s="1">
        <v>2</v>
      </c>
      <c r="L128" s="1">
        <v>8</v>
      </c>
    </row>
    <row r="129" spans="1:12" ht="18.75">
      <c r="A129" s="45" t="s">
        <v>12</v>
      </c>
      <c r="B129" s="58">
        <v>4</v>
      </c>
      <c r="C129" s="150">
        <v>14.93</v>
      </c>
      <c r="D129" s="4">
        <v>1</v>
      </c>
      <c r="E129" s="2">
        <v>394</v>
      </c>
      <c r="F129" s="1" t="str">
        <f>+VLOOKUP(E129,Participants!$A$1:$F$1501,2,FALSE)</f>
        <v>Gia Marino</v>
      </c>
      <c r="G129" s="1" t="str">
        <f>+VLOOKUP(E129,Participants!$A$1:$F$1501,4,FALSE)</f>
        <v>PHL</v>
      </c>
      <c r="H129" s="1" t="str">
        <f>+VLOOKUP(E129,Participants!$A$1:$F$1501,5,FALSE)</f>
        <v>F</v>
      </c>
      <c r="I129" s="1">
        <f>+VLOOKUP(E129,Participants!$A$1:$F$1501,3,FALSE)</f>
        <v>6</v>
      </c>
      <c r="J129" s="1" t="str">
        <f>+VLOOKUP(E129,Participants!$A$1:$G$1501,7,FALSE)</f>
        <v>JV GIRLS</v>
      </c>
      <c r="K129" s="1">
        <v>3</v>
      </c>
      <c r="L129" s="1">
        <v>6</v>
      </c>
    </row>
    <row r="130" spans="1:12" ht="18.75">
      <c r="A130" s="45" t="s">
        <v>12</v>
      </c>
      <c r="B130" s="58">
        <v>4</v>
      </c>
      <c r="C130" s="150">
        <v>14.97</v>
      </c>
      <c r="D130" s="4">
        <v>3</v>
      </c>
      <c r="E130" s="2">
        <v>168</v>
      </c>
      <c r="F130" s="1" t="str">
        <f>+VLOOKUP(E130,Participants!$A$1:$F$1501,2,FALSE)</f>
        <v>Sadie Orie</v>
      </c>
      <c r="G130" s="1" t="str">
        <f>+VLOOKUP(E130,Participants!$A$1:$F$1501,4,FALSE)</f>
        <v>STL</v>
      </c>
      <c r="H130" s="1" t="str">
        <f>+VLOOKUP(E130,Participants!$A$1:$F$1501,5,FALSE)</f>
        <v>F</v>
      </c>
      <c r="I130" s="1">
        <f>+VLOOKUP(E130,Participants!$A$1:$F$1501,3,FALSE)</f>
        <v>5</v>
      </c>
      <c r="J130" s="1" t="str">
        <f>+VLOOKUP(E130,Participants!$A$1:$G$1501,7,FALSE)</f>
        <v>JV GIRLS</v>
      </c>
      <c r="K130" s="1">
        <v>4</v>
      </c>
      <c r="L130" s="1">
        <v>5</v>
      </c>
    </row>
    <row r="131" spans="1:12" ht="18.75">
      <c r="A131" s="45" t="s">
        <v>12</v>
      </c>
      <c r="B131" s="58">
        <v>4</v>
      </c>
      <c r="C131" s="150">
        <v>15.19</v>
      </c>
      <c r="D131" s="4">
        <v>4</v>
      </c>
      <c r="E131" s="2">
        <v>205</v>
      </c>
      <c r="F131" s="1" t="str">
        <f>+VLOOKUP(E131,Participants!$A$1:$F$1501,2,FALSE)</f>
        <v>Meagan McKenna</v>
      </c>
      <c r="G131" s="1" t="str">
        <f>+VLOOKUP(E131,Participants!$A$1:$F$1501,4,FALSE)</f>
        <v>STL</v>
      </c>
      <c r="H131" s="1" t="str">
        <f>+VLOOKUP(E131,Participants!$A$1:$F$1501,5,FALSE)</f>
        <v>F</v>
      </c>
      <c r="I131" s="1">
        <f>+VLOOKUP(E131,Participants!$A$1:$F$1501,3,FALSE)</f>
        <v>6</v>
      </c>
      <c r="J131" s="1" t="str">
        <f>+VLOOKUP(E131,Participants!$A$1:$G$1501,7,FALSE)</f>
        <v>JV GIRLS</v>
      </c>
      <c r="K131" s="39">
        <v>5</v>
      </c>
      <c r="L131" s="39">
        <v>3.5</v>
      </c>
    </row>
    <row r="132" spans="1:12" ht="18.75">
      <c r="A132" s="45" t="s">
        <v>12</v>
      </c>
      <c r="B132" s="58">
        <v>4</v>
      </c>
      <c r="C132" s="150">
        <v>15.19</v>
      </c>
      <c r="D132" s="4">
        <v>5</v>
      </c>
      <c r="E132" s="2">
        <v>122</v>
      </c>
      <c r="F132" s="1" t="str">
        <f>+VLOOKUP(E132,Participants!$A$1:$F$1501,2,FALSE)</f>
        <v>Katie Kastelic</v>
      </c>
      <c r="G132" s="1" t="str">
        <f>+VLOOKUP(E132,Participants!$A$1:$F$1501,4,FALSE)</f>
        <v>JFK</v>
      </c>
      <c r="H132" s="1" t="str">
        <f>+VLOOKUP(E132,Participants!$A$1:$F$1501,5,FALSE)</f>
        <v>F</v>
      </c>
      <c r="I132" s="1">
        <f>+VLOOKUP(E132,Participants!$A$1:$F$1501,3,FALSE)</f>
        <v>6</v>
      </c>
      <c r="J132" s="1" t="str">
        <f>+VLOOKUP(E132,Participants!$A$1:$G$1501,7,FALSE)</f>
        <v>JV GIRLS</v>
      </c>
      <c r="K132" s="39">
        <v>5</v>
      </c>
      <c r="L132" s="39">
        <v>3.5</v>
      </c>
    </row>
    <row r="133" spans="1:12" ht="18.75">
      <c r="A133" s="45" t="s">
        <v>12</v>
      </c>
      <c r="B133" s="58">
        <v>3</v>
      </c>
      <c r="C133" s="150">
        <v>15.43</v>
      </c>
      <c r="D133" s="4">
        <v>6</v>
      </c>
      <c r="E133" s="2">
        <v>119</v>
      </c>
      <c r="F133" s="1" t="str">
        <f>+VLOOKUP(E133,Participants!$A$1:$F$1501,2,FALSE)</f>
        <v>Clare Ruffing</v>
      </c>
      <c r="G133" s="1" t="str">
        <f>+VLOOKUP(E133,Participants!$A$1:$F$1501,4,FALSE)</f>
        <v>JFK</v>
      </c>
      <c r="H133" s="1" t="str">
        <f>+VLOOKUP(E133,Participants!$A$1:$F$1501,5,FALSE)</f>
        <v>F</v>
      </c>
      <c r="I133" s="1">
        <f>+VLOOKUP(E133,Participants!$A$1:$F$1501,3,FALSE)</f>
        <v>5</v>
      </c>
      <c r="J133" s="1" t="str">
        <f>+VLOOKUP(E133,Participants!$A$1:$G$1501,7,FALSE)</f>
        <v>JV GIRLS</v>
      </c>
      <c r="K133" s="1">
        <v>7</v>
      </c>
      <c r="L133" s="1">
        <v>2</v>
      </c>
    </row>
    <row r="134" spans="1:12" ht="18.75">
      <c r="A134" s="45" t="s">
        <v>12</v>
      </c>
      <c r="B134" s="58">
        <v>2</v>
      </c>
      <c r="C134" s="150">
        <v>15.76</v>
      </c>
      <c r="D134" s="4">
        <v>1</v>
      </c>
      <c r="E134" s="2">
        <v>193</v>
      </c>
      <c r="F134" s="1" t="str">
        <f>+VLOOKUP(E134,Participants!$A$1:$F$1501,2,FALSE)</f>
        <v>Ava Yoder</v>
      </c>
      <c r="G134" s="1" t="str">
        <f>+VLOOKUP(E134,Participants!$A$1:$F$1501,4,FALSE)</f>
        <v>STL</v>
      </c>
      <c r="H134" s="1" t="str">
        <f>+VLOOKUP(E134,Participants!$A$1:$F$1501,5,FALSE)</f>
        <v>F</v>
      </c>
      <c r="I134" s="1">
        <f>+VLOOKUP(E134,Participants!$A$1:$F$1501,3,FALSE)</f>
        <v>5</v>
      </c>
      <c r="J134" s="1" t="str">
        <f>+VLOOKUP(E134,Participants!$A$1:$G$1501,7,FALSE)</f>
        <v>JV GIRLS</v>
      </c>
      <c r="K134" s="1">
        <v>8</v>
      </c>
      <c r="L134" s="1">
        <v>1</v>
      </c>
    </row>
    <row r="135" spans="1:12" ht="18.75">
      <c r="A135" s="45" t="s">
        <v>12</v>
      </c>
      <c r="B135" s="58">
        <v>3</v>
      </c>
      <c r="C135" s="150">
        <v>15.77</v>
      </c>
      <c r="D135" s="4">
        <v>2</v>
      </c>
      <c r="E135" s="2">
        <v>247</v>
      </c>
      <c r="F135" s="1" t="str">
        <f>+VLOOKUP(E135,Participants!$A$1:$F$1501,2,FALSE)</f>
        <v>Julia Bannister</v>
      </c>
      <c r="G135" s="1" t="str">
        <f>+VLOOKUP(E135,Participants!$A$1:$F$1501,4,FALSE)</f>
        <v>STL</v>
      </c>
      <c r="H135" s="1" t="str">
        <f>+VLOOKUP(E135,Participants!$A$1:$F$1501,5,FALSE)</f>
        <v>F</v>
      </c>
      <c r="I135" s="1">
        <f>+VLOOKUP(E135,Participants!$A$1:$F$1501,3,FALSE)</f>
        <v>6</v>
      </c>
      <c r="J135" s="1" t="str">
        <f>+VLOOKUP(E135,Participants!$A$1:$G$1501,7,FALSE)</f>
        <v>JV GIRLS</v>
      </c>
      <c r="K135" s="1"/>
      <c r="L135" s="1"/>
    </row>
    <row r="136" spans="1:12" ht="18.75">
      <c r="A136" s="45" t="s">
        <v>12</v>
      </c>
      <c r="B136" s="58">
        <v>3</v>
      </c>
      <c r="C136" s="150">
        <v>15.78</v>
      </c>
      <c r="D136" s="4">
        <v>5</v>
      </c>
      <c r="E136" s="2">
        <v>123</v>
      </c>
      <c r="F136" s="1" t="str">
        <f>+VLOOKUP(E136,Participants!$A$1:$F$1501,2,FALSE)</f>
        <v>Sydney McWreath</v>
      </c>
      <c r="G136" s="1" t="str">
        <f>+VLOOKUP(E136,Participants!$A$1:$F$1501,4,FALSE)</f>
        <v>JFK</v>
      </c>
      <c r="H136" s="1" t="str">
        <f>+VLOOKUP(E136,Participants!$A$1:$F$1501,5,FALSE)</f>
        <v>F</v>
      </c>
      <c r="I136" s="1">
        <f>+VLOOKUP(E136,Participants!$A$1:$F$1501,3,FALSE)</f>
        <v>6</v>
      </c>
      <c r="J136" s="1" t="str">
        <f>+VLOOKUP(E136,Participants!$A$1:$G$1501,7,FALSE)</f>
        <v>JV GIRLS</v>
      </c>
      <c r="K136" s="1"/>
      <c r="L136" s="1"/>
    </row>
    <row r="137" spans="1:12" ht="18.75">
      <c r="A137" s="45" t="s">
        <v>12</v>
      </c>
      <c r="B137" s="57">
        <v>4</v>
      </c>
      <c r="C137" s="142">
        <v>15.81</v>
      </c>
      <c r="D137" s="147">
        <v>2</v>
      </c>
      <c r="E137" s="3">
        <v>203</v>
      </c>
      <c r="F137" s="1" t="str">
        <f>+VLOOKUP(E137,Participants!$A$1:$F$1501,2,FALSE)</f>
        <v>Katie Erfort</v>
      </c>
      <c r="G137" s="1" t="str">
        <f>+VLOOKUP(E137,Participants!$A$1:$F$1501,4,FALSE)</f>
        <v>STL</v>
      </c>
      <c r="H137" s="1" t="str">
        <f>+VLOOKUP(E137,Participants!$A$1:$F$1501,5,FALSE)</f>
        <v>F</v>
      </c>
      <c r="I137" s="1">
        <f>+VLOOKUP(E137,Participants!$A$1:$F$1501,3,FALSE)</f>
        <v>6</v>
      </c>
      <c r="J137" s="1" t="str">
        <f>+VLOOKUP(E137,Participants!$A$1:$G$1501,7,FALSE)</f>
        <v>JV GIRLS</v>
      </c>
    </row>
    <row r="138" spans="1:12" ht="18.75">
      <c r="A138" s="45" t="s">
        <v>12</v>
      </c>
      <c r="B138" s="57">
        <v>2</v>
      </c>
      <c r="C138" s="142">
        <v>16.010000000000002</v>
      </c>
      <c r="D138" s="147">
        <v>4</v>
      </c>
      <c r="E138" s="3">
        <v>809</v>
      </c>
      <c r="F138" s="1" t="str">
        <f>+VLOOKUP(E138,Participants!$A$1:$F$1501,2,FALSE)</f>
        <v>Leah Olson</v>
      </c>
      <c r="G138" s="1" t="str">
        <f>+VLOOKUP(E138,Participants!$A$1:$F$1501,4,FALSE)</f>
        <v>SRT</v>
      </c>
      <c r="H138" s="1" t="str">
        <f>+VLOOKUP(E138,Participants!$A$1:$F$1501,5,FALSE)</f>
        <v>F</v>
      </c>
      <c r="I138" s="1">
        <f>+VLOOKUP(E138,Participants!$A$1:$F$1501,3,FALSE)</f>
        <v>5</v>
      </c>
      <c r="J138" s="1" t="str">
        <f>+VLOOKUP(E138,Participants!$A$1:$G$1501,7,FALSE)</f>
        <v>JV GIRLS</v>
      </c>
    </row>
    <row r="139" spans="1:12" ht="18.75">
      <c r="A139" s="45" t="s">
        <v>12</v>
      </c>
      <c r="B139" s="57">
        <v>3</v>
      </c>
      <c r="C139" s="142">
        <v>16.27</v>
      </c>
      <c r="D139" s="147">
        <v>4</v>
      </c>
      <c r="E139" s="3">
        <v>990</v>
      </c>
      <c r="F139" s="1" t="str">
        <f>+VLOOKUP(E139,Participants!$A$1:$F$1501,2,FALSE)</f>
        <v>Mary Hampton</v>
      </c>
      <c r="G139" s="1" t="str">
        <f>+VLOOKUP(E139,Participants!$A$1:$F$1501,4,FALSE)</f>
        <v>GAB</v>
      </c>
      <c r="H139" s="1" t="str">
        <f>+VLOOKUP(E139,Participants!$A$1:$F$1501,5,FALSE)</f>
        <v>F</v>
      </c>
      <c r="I139" s="1">
        <f>+VLOOKUP(E139,Participants!$A$1:$F$1501,3,FALSE)</f>
        <v>5</v>
      </c>
      <c r="J139" s="1" t="str">
        <f>+VLOOKUP(E139,Participants!$A$1:$G$1501,7,FALSE)</f>
        <v>JV GIRLS</v>
      </c>
    </row>
    <row r="140" spans="1:12" ht="18.75">
      <c r="A140" s="45" t="s">
        <v>12</v>
      </c>
      <c r="B140" s="57">
        <v>1</v>
      </c>
      <c r="C140" s="142">
        <v>16.329999999999998</v>
      </c>
      <c r="D140" s="147">
        <v>4</v>
      </c>
      <c r="E140" s="3">
        <v>835</v>
      </c>
      <c r="F140" s="1" t="str">
        <f>+VLOOKUP(E140,Participants!$A$1:$F$1501,2,FALSE)</f>
        <v>Mia Haney</v>
      </c>
      <c r="G140" s="1" t="str">
        <f>+VLOOKUP(E140,Participants!$A$1:$F$1501,4,FALSE)</f>
        <v>SRT</v>
      </c>
      <c r="H140" s="1" t="str">
        <f>+VLOOKUP(E140,Participants!$A$1:$F$1501,5,FALSE)</f>
        <v>F</v>
      </c>
      <c r="I140" s="1">
        <f>+VLOOKUP(E140,Participants!$A$1:$F$1501,3,FALSE)</f>
        <v>5</v>
      </c>
      <c r="J140" s="1" t="str">
        <f>+VLOOKUP(E140,Participants!$A$1:$G$1501,7,FALSE)</f>
        <v>JV GIRLS</v>
      </c>
    </row>
    <row r="141" spans="1:12" ht="18.75">
      <c r="A141" s="45" t="s">
        <v>12</v>
      </c>
      <c r="B141" s="57">
        <v>1</v>
      </c>
      <c r="C141" s="142">
        <v>16.37</v>
      </c>
      <c r="D141" s="147">
        <v>2</v>
      </c>
      <c r="E141" s="3">
        <v>1011</v>
      </c>
      <c r="F141" s="1" t="str">
        <f>+VLOOKUP(E141,Participants!$A$1:$F$1501,2,FALSE)</f>
        <v>Nevaeh Nuovo</v>
      </c>
      <c r="G141" s="1" t="str">
        <f>+VLOOKUP(E141,Participants!$A$1:$F$1501,4,FALSE)</f>
        <v>GAB</v>
      </c>
      <c r="H141" s="1" t="str">
        <f>+VLOOKUP(E141,Participants!$A$1:$F$1501,5,FALSE)</f>
        <v>F</v>
      </c>
      <c r="I141" s="1">
        <f>+VLOOKUP(E141,Participants!$A$1:$F$1501,3,FALSE)</f>
        <v>6</v>
      </c>
      <c r="J141" s="1" t="str">
        <f>+VLOOKUP(E141,Participants!$A$1:$G$1501,7,FALSE)</f>
        <v>JV GIRLS</v>
      </c>
    </row>
    <row r="142" spans="1:12" ht="18.75">
      <c r="A142" s="45" t="s">
        <v>12</v>
      </c>
      <c r="B142" s="57">
        <v>2</v>
      </c>
      <c r="C142" s="142">
        <v>16.41</v>
      </c>
      <c r="D142" s="147">
        <v>6</v>
      </c>
      <c r="E142" s="3">
        <v>118</v>
      </c>
      <c r="F142" s="1" t="str">
        <f>+VLOOKUP(E142,Participants!$A$1:$F$1501,2,FALSE)</f>
        <v>Abby Bodart</v>
      </c>
      <c r="G142" s="1" t="str">
        <f>+VLOOKUP(E142,Participants!$A$1:$F$1501,4,FALSE)</f>
        <v>JFK</v>
      </c>
      <c r="H142" s="1" t="str">
        <f>+VLOOKUP(E142,Participants!$A$1:$F$1501,5,FALSE)</f>
        <v>F</v>
      </c>
      <c r="I142" s="1">
        <f>+VLOOKUP(E142,Participants!$A$1:$F$1501,3,FALSE)</f>
        <v>5</v>
      </c>
      <c r="J142" s="1" t="str">
        <f>+VLOOKUP(E142,Participants!$A$1:$G$1501,7,FALSE)</f>
        <v>JV GIRLS</v>
      </c>
    </row>
    <row r="143" spans="1:12" ht="18.75">
      <c r="A143" s="45" t="s">
        <v>12</v>
      </c>
      <c r="B143" s="57">
        <v>3</v>
      </c>
      <c r="C143" s="142">
        <v>16.48</v>
      </c>
      <c r="D143" s="147">
        <v>3</v>
      </c>
      <c r="E143" s="3">
        <v>1000</v>
      </c>
      <c r="F143" s="1" t="str">
        <f>+VLOOKUP(E143,Participants!$A$1:$F$1501,2,FALSE)</f>
        <v>Amber Kuss</v>
      </c>
      <c r="G143" s="1" t="str">
        <f>+VLOOKUP(E143,Participants!$A$1:$F$1501,4,FALSE)</f>
        <v>GAB</v>
      </c>
      <c r="H143" s="1" t="str">
        <f>+VLOOKUP(E143,Participants!$A$1:$F$1501,5,FALSE)</f>
        <v>F</v>
      </c>
      <c r="I143" s="1">
        <f>+VLOOKUP(E143,Participants!$A$1:$F$1501,3,FALSE)</f>
        <v>6</v>
      </c>
      <c r="J143" s="1" t="str">
        <f>+VLOOKUP(E143,Participants!$A$1:$G$1501,7,FALSE)</f>
        <v>JV GIRLS</v>
      </c>
    </row>
    <row r="144" spans="1:12" ht="18.75">
      <c r="A144" s="45" t="s">
        <v>12</v>
      </c>
      <c r="B144" s="57">
        <v>3</v>
      </c>
      <c r="C144" s="142">
        <v>16.77</v>
      </c>
      <c r="D144" s="147">
        <v>1</v>
      </c>
      <c r="E144" s="3">
        <v>201</v>
      </c>
      <c r="F144" s="1" t="str">
        <f>+VLOOKUP(E144,Participants!$A$1:$F$1501,2,FALSE)</f>
        <v>Emily Lukasewicz</v>
      </c>
      <c r="G144" s="1" t="str">
        <f>+VLOOKUP(E144,Participants!$A$1:$F$1501,4,FALSE)</f>
        <v>STL</v>
      </c>
      <c r="H144" s="1" t="str">
        <f>+VLOOKUP(E144,Participants!$A$1:$F$1501,5,FALSE)</f>
        <v>F</v>
      </c>
      <c r="I144" s="1">
        <f>+VLOOKUP(E144,Participants!$A$1:$F$1501,3,FALSE)</f>
        <v>6</v>
      </c>
      <c r="J144" s="1" t="str">
        <f>+VLOOKUP(E144,Participants!$A$1:$G$1501,7,FALSE)</f>
        <v>JV GIRLS</v>
      </c>
    </row>
    <row r="145" spans="1:12" ht="18.75">
      <c r="A145" s="45" t="s">
        <v>12</v>
      </c>
      <c r="B145" s="57">
        <v>1</v>
      </c>
      <c r="C145" s="142">
        <v>16.809999999999999</v>
      </c>
      <c r="D145" s="147">
        <v>5</v>
      </c>
      <c r="E145" s="3">
        <v>661</v>
      </c>
      <c r="F145" s="1" t="str">
        <f>+VLOOKUP(E145,Participants!$A$1:$F$1501,2,FALSE)</f>
        <v>Jessie Yee</v>
      </c>
      <c r="G145" s="1" t="str">
        <f>+VLOOKUP(E145,Participants!$A$1:$F$1501,4,FALSE)</f>
        <v>SYL</v>
      </c>
      <c r="H145" s="1" t="str">
        <f>+VLOOKUP(E145,Participants!$A$1:$F$1501,5,FALSE)</f>
        <v>F</v>
      </c>
      <c r="I145" s="1">
        <f>+VLOOKUP(E145,Participants!$A$1:$F$1501,3,FALSE)</f>
        <v>5</v>
      </c>
      <c r="J145" s="1" t="str">
        <f>+VLOOKUP(E145,Participants!$A$1:$G$1501,7,FALSE)</f>
        <v>JV GIRLS</v>
      </c>
    </row>
    <row r="146" spans="1:12" ht="18.75">
      <c r="A146" s="45" t="s">
        <v>12</v>
      </c>
      <c r="B146" s="57">
        <v>1</v>
      </c>
      <c r="C146" s="142">
        <v>17.5</v>
      </c>
      <c r="D146" s="147">
        <v>1</v>
      </c>
      <c r="E146" s="3">
        <v>195</v>
      </c>
      <c r="F146" s="1" t="str">
        <f>+VLOOKUP(E146,Participants!$A$1:$F$1501,2,FALSE)</f>
        <v>Evelyn West</v>
      </c>
      <c r="G146" s="1" t="str">
        <f>+VLOOKUP(E146,Participants!$A$1:$F$1501,4,FALSE)</f>
        <v>STL</v>
      </c>
      <c r="H146" s="1" t="str">
        <f>+VLOOKUP(E146,Participants!$A$1:$F$1501,5,FALSE)</f>
        <v>F</v>
      </c>
      <c r="I146" s="1">
        <f>+VLOOKUP(E146,Participants!$A$1:$F$1501,3,FALSE)</f>
        <v>5</v>
      </c>
      <c r="J146" s="1" t="str">
        <f>+VLOOKUP(E146,Participants!$A$1:$G$1501,7,FALSE)</f>
        <v>JV GIRLS</v>
      </c>
    </row>
    <row r="147" spans="1:12" ht="18.75">
      <c r="A147" s="45" t="s">
        <v>12</v>
      </c>
      <c r="B147" s="57">
        <v>1</v>
      </c>
      <c r="C147" s="142">
        <v>17.8</v>
      </c>
      <c r="D147" s="147">
        <v>6</v>
      </c>
      <c r="E147" s="3">
        <v>120</v>
      </c>
      <c r="F147" s="1" t="str">
        <f>+VLOOKUP(E147,Participants!$A$1:$F$1501,2,FALSE)</f>
        <v>Rylee Ondrejko</v>
      </c>
      <c r="G147" s="1" t="str">
        <f>+VLOOKUP(E147,Participants!$A$1:$F$1501,4,FALSE)</f>
        <v>JFK</v>
      </c>
      <c r="H147" s="1" t="str">
        <f>+VLOOKUP(E147,Participants!$A$1:$F$1501,5,FALSE)</f>
        <v>F</v>
      </c>
      <c r="I147" s="1">
        <f>+VLOOKUP(E147,Participants!$A$1:$F$1501,3,FALSE)</f>
        <v>5</v>
      </c>
      <c r="J147" s="1" t="str">
        <f>+VLOOKUP(E147,Participants!$A$1:$G$1501,7,FALSE)</f>
        <v>JV GIRLS</v>
      </c>
    </row>
    <row r="148" spans="1:12" ht="18.75">
      <c r="A148" s="45" t="s">
        <v>12</v>
      </c>
      <c r="B148" s="57">
        <v>2</v>
      </c>
      <c r="C148" s="142">
        <v>18.329999999999998</v>
      </c>
      <c r="D148" s="147">
        <v>5</v>
      </c>
      <c r="E148" s="3">
        <v>664</v>
      </c>
      <c r="F148" s="1" t="str">
        <f>+VLOOKUP(E148,Participants!$A$1:$F$1501,2,FALSE)</f>
        <v>Lily Stephenson</v>
      </c>
      <c r="G148" s="1" t="str">
        <f>+VLOOKUP(E148,Participants!$A$1:$F$1501,4,FALSE)</f>
        <v>SYL</v>
      </c>
      <c r="H148" s="1" t="str">
        <f>+VLOOKUP(E148,Participants!$A$1:$F$1501,5,FALSE)</f>
        <v>F</v>
      </c>
      <c r="I148" s="1">
        <f>+VLOOKUP(E148,Participants!$A$1:$F$1501,3,FALSE)</f>
        <v>6</v>
      </c>
      <c r="J148" s="1" t="str">
        <f>+VLOOKUP(E148,Participants!$A$1:$G$1501,7,FALSE)</f>
        <v>JV GIRLS</v>
      </c>
    </row>
    <row r="149" spans="1:12" ht="18.75">
      <c r="A149" s="45" t="s">
        <v>12</v>
      </c>
      <c r="B149" s="57">
        <v>2</v>
      </c>
      <c r="C149" s="142">
        <v>18.350000000000001</v>
      </c>
      <c r="D149" s="147">
        <v>3</v>
      </c>
      <c r="E149" s="3">
        <v>1012</v>
      </c>
      <c r="F149" s="1" t="str">
        <f>+VLOOKUP(E149,Participants!$A$1:$F$1501,2,FALSE)</f>
        <v>Kerrigan Mangan</v>
      </c>
      <c r="G149" s="1" t="str">
        <f>+VLOOKUP(E149,Participants!$A$1:$F$1501,4,FALSE)</f>
        <v>GAB</v>
      </c>
      <c r="H149" s="1" t="str">
        <f>+VLOOKUP(E149,Participants!$A$1:$F$1501,5,FALSE)</f>
        <v>F</v>
      </c>
      <c r="I149" s="1">
        <f>+VLOOKUP(E149,Participants!$A$1:$F$1501,3,FALSE)</f>
        <v>6</v>
      </c>
      <c r="J149" s="1" t="str">
        <f>+VLOOKUP(E149,Participants!$A$1:$G$1501,7,FALSE)</f>
        <v>JV GIRLS</v>
      </c>
    </row>
    <row r="150" spans="1:12" ht="18.75">
      <c r="A150" s="45" t="s">
        <v>12</v>
      </c>
      <c r="B150" s="57">
        <v>5</v>
      </c>
      <c r="C150" s="142">
        <v>18.350000000000001</v>
      </c>
      <c r="D150" s="147">
        <v>2</v>
      </c>
      <c r="E150" s="3">
        <v>1001</v>
      </c>
      <c r="F150" s="1" t="str">
        <f>+VLOOKUP(E150,Participants!$A$1:$F$1501,2,FALSE)</f>
        <v>Emily Fruscello</v>
      </c>
      <c r="G150" s="1" t="str">
        <f>+VLOOKUP(E150,Participants!$A$1:$F$1501,4,FALSE)</f>
        <v>GAB</v>
      </c>
      <c r="H150" s="1" t="str">
        <f>+VLOOKUP(E150,Participants!$A$1:$F$1501,5,FALSE)</f>
        <v>F</v>
      </c>
      <c r="I150" s="1">
        <f>+VLOOKUP(E150,Participants!$A$1:$F$1501,3,FALSE)</f>
        <v>6</v>
      </c>
      <c r="J150" s="1" t="str">
        <f>+VLOOKUP(E150,Participants!$A$1:$G$1501,7,FALSE)</f>
        <v>JV GIRLS</v>
      </c>
    </row>
    <row r="151" spans="1:12" ht="18.75">
      <c r="A151" s="45" t="s">
        <v>12</v>
      </c>
      <c r="B151" s="57">
        <v>5</v>
      </c>
      <c r="C151" s="142">
        <v>18.37</v>
      </c>
      <c r="D151" s="147">
        <v>3</v>
      </c>
      <c r="E151" s="3">
        <v>999</v>
      </c>
      <c r="F151" s="1" t="str">
        <f>+VLOOKUP(E151,Participants!$A$1:$F$1501,2,FALSE)</f>
        <v>Alexandra Santelli</v>
      </c>
      <c r="G151" s="1" t="str">
        <f>+VLOOKUP(E151,Participants!$A$1:$F$1501,4,FALSE)</f>
        <v>GAB</v>
      </c>
      <c r="H151" s="1" t="str">
        <f>+VLOOKUP(E151,Participants!$A$1:$F$1501,5,FALSE)</f>
        <v>F</v>
      </c>
      <c r="I151" s="1">
        <f>+VLOOKUP(E151,Participants!$A$1:$F$1501,3,FALSE)</f>
        <v>6</v>
      </c>
      <c r="J151" s="1" t="str">
        <f>+VLOOKUP(E151,Participants!$A$1:$G$1501,7,FALSE)</f>
        <v>JV GIRLS</v>
      </c>
    </row>
    <row r="152" spans="1:12" ht="18.75">
      <c r="A152" s="45" t="s">
        <v>12</v>
      </c>
      <c r="B152" s="57">
        <v>1</v>
      </c>
      <c r="C152" s="142">
        <v>19.059999999999999</v>
      </c>
      <c r="D152" s="147">
        <v>3</v>
      </c>
      <c r="E152" s="3">
        <v>495</v>
      </c>
      <c r="F152" s="1" t="str">
        <f>+VLOOKUP(E152,Participants!$A$1:$F$1501,2,FALSE)</f>
        <v>Gabriella Balkovec</v>
      </c>
      <c r="G152" s="1" t="str">
        <f>+VLOOKUP(E152,Participants!$A$1:$F$1501,4,FALSE)</f>
        <v>ANN</v>
      </c>
      <c r="H152" s="1" t="str">
        <f>+VLOOKUP(E152,Participants!$A$1:$F$1501,5,FALSE)</f>
        <v>F</v>
      </c>
      <c r="I152" s="1">
        <f>+VLOOKUP(E152,Participants!$A$1:$F$1501,3,FALSE)</f>
        <v>5</v>
      </c>
      <c r="J152" s="1" t="str">
        <f>+VLOOKUP(E152,Participants!$A$1:$G$1501,7,FALSE)</f>
        <v>JV GIRLS</v>
      </c>
    </row>
    <row r="153" spans="1:12" ht="18.75">
      <c r="A153" s="45" t="s">
        <v>12</v>
      </c>
      <c r="B153" s="57">
        <v>2</v>
      </c>
      <c r="C153" s="142">
        <v>20.93</v>
      </c>
      <c r="D153" s="147">
        <v>2</v>
      </c>
      <c r="E153" s="3">
        <v>991</v>
      </c>
      <c r="F153" s="1" t="str">
        <f>+VLOOKUP(E153,Participants!$A$1:$F$1501,2,FALSE)</f>
        <v>Julia Johnson</v>
      </c>
      <c r="G153" s="1" t="str">
        <f>+VLOOKUP(E153,Participants!$A$1:$F$1501,4,FALSE)</f>
        <v>GAB</v>
      </c>
      <c r="H153" s="1" t="str">
        <f>+VLOOKUP(E153,Participants!$A$1:$F$1501,5,FALSE)</f>
        <v>F</v>
      </c>
      <c r="I153" s="1">
        <f>+VLOOKUP(E153,Participants!$A$1:$F$1501,3,FALSE)</f>
        <v>5</v>
      </c>
      <c r="J153" s="1" t="str">
        <f>+VLOOKUP(E153,Participants!$A$1:$G$1501,7,FALSE)</f>
        <v>JV GIRLS</v>
      </c>
    </row>
    <row r="154" spans="1:12" ht="18.75">
      <c r="A154" s="45" t="s">
        <v>12</v>
      </c>
      <c r="B154" s="148">
        <v>2</v>
      </c>
      <c r="C154" s="151">
        <v>12.82</v>
      </c>
      <c r="D154" s="147">
        <v>5</v>
      </c>
      <c r="E154" s="152">
        <v>671</v>
      </c>
      <c r="F154" s="1" t="str">
        <f>+VLOOKUP(E154,Participants!$A$1:$F$1501,2,FALSE)</f>
        <v>Carter Betz</v>
      </c>
      <c r="G154" s="1" t="str">
        <f>+VLOOKUP(E154,Participants!$A$1:$F$1501,4,FALSE)</f>
        <v>SYL</v>
      </c>
      <c r="H154" s="1" t="str">
        <f>+VLOOKUP(E154,Participants!$A$1:$F$1501,5,FALSE)</f>
        <v>M</v>
      </c>
      <c r="I154" s="1">
        <f>+VLOOKUP(E154,Participants!$A$1:$F$1501,3,FALSE)</f>
        <v>7</v>
      </c>
      <c r="J154" s="1" t="str">
        <f>+VLOOKUP(E154,Participants!$A$1:$G$1501,7,FALSE)</f>
        <v>VARSITY BOYS</v>
      </c>
      <c r="K154" s="145">
        <v>1</v>
      </c>
      <c r="L154" s="145">
        <v>10</v>
      </c>
    </row>
    <row r="155" spans="1:12" ht="18.75">
      <c r="A155" s="45" t="s">
        <v>12</v>
      </c>
      <c r="B155" s="148">
        <v>2</v>
      </c>
      <c r="C155" s="151">
        <v>13.1</v>
      </c>
      <c r="D155" s="147">
        <v>3</v>
      </c>
      <c r="E155" s="152">
        <v>246</v>
      </c>
      <c r="F155" s="1" t="str">
        <f>+VLOOKUP(E155,Participants!$A$1:$F$1501,2,FALSE)</f>
        <v>Zach Crookshank</v>
      </c>
      <c r="G155" s="1" t="str">
        <f>+VLOOKUP(E155,Participants!$A$1:$F$1501,4,FALSE)</f>
        <v>STL</v>
      </c>
      <c r="H155" s="1" t="str">
        <f>+VLOOKUP(E155,Participants!$A$1:$F$1501,5,FALSE)</f>
        <v>M</v>
      </c>
      <c r="I155" s="1">
        <f>+VLOOKUP(E155,Participants!$A$1:$F$1501,3,FALSE)</f>
        <v>8</v>
      </c>
      <c r="J155" s="1" t="str">
        <f>+VLOOKUP(E155,Participants!$A$1:$G$1501,7,FALSE)</f>
        <v>VARSITY BOYS</v>
      </c>
      <c r="K155" s="145">
        <v>2</v>
      </c>
      <c r="L155" s="145">
        <v>8</v>
      </c>
    </row>
    <row r="156" spans="1:12" ht="18.75">
      <c r="A156" s="45" t="s">
        <v>12</v>
      </c>
      <c r="B156" s="148">
        <v>3</v>
      </c>
      <c r="C156" s="151">
        <v>13.12</v>
      </c>
      <c r="D156" s="147">
        <v>1</v>
      </c>
      <c r="E156" s="152">
        <v>405</v>
      </c>
      <c r="F156" s="1" t="str">
        <f>+VLOOKUP(E156,Participants!$A$1:$F$1501,2,FALSE)</f>
        <v>Max Kroneberg</v>
      </c>
      <c r="G156" s="1" t="str">
        <f>+VLOOKUP(E156,Participants!$A$1:$F$1501,4,FALSE)</f>
        <v>PHL</v>
      </c>
      <c r="H156" s="1" t="str">
        <f>+VLOOKUP(E156,Participants!$A$1:$F$1501,5,FALSE)</f>
        <v>M</v>
      </c>
      <c r="I156" s="1">
        <f>+VLOOKUP(E156,Participants!$A$1:$F$1501,3,FALSE)</f>
        <v>8</v>
      </c>
      <c r="J156" s="1" t="str">
        <f>+VLOOKUP(E156,Participants!$A$1:$G$1501,7,FALSE)</f>
        <v>VARSITY BOYS</v>
      </c>
      <c r="K156" s="145">
        <v>3</v>
      </c>
      <c r="L156" s="145">
        <v>6</v>
      </c>
    </row>
    <row r="157" spans="1:12" ht="18.75">
      <c r="A157" s="45" t="s">
        <v>12</v>
      </c>
      <c r="B157" s="149">
        <v>3</v>
      </c>
      <c r="C157" s="151">
        <v>13.26</v>
      </c>
      <c r="D157" s="147">
        <v>3</v>
      </c>
      <c r="E157" s="152">
        <v>676</v>
      </c>
      <c r="F157" s="1" t="str">
        <f>+VLOOKUP(E157,Participants!$A$1:$F$1501,2,FALSE)</f>
        <v>Thomas Gerulis</v>
      </c>
      <c r="G157" s="1" t="str">
        <f>+VLOOKUP(E157,Participants!$A$1:$F$1501,4,FALSE)</f>
        <v>SYL</v>
      </c>
      <c r="H157" s="1" t="str">
        <f>+VLOOKUP(E157,Participants!$A$1:$F$1501,5,FALSE)</f>
        <v>M</v>
      </c>
      <c r="I157" s="1">
        <f>+VLOOKUP(E157,Participants!$A$1:$F$1501,3,FALSE)</f>
        <v>8</v>
      </c>
      <c r="J157" s="1" t="str">
        <f>+VLOOKUP(E157,Participants!$A$1:$G$1501,7,FALSE)</f>
        <v>VARSITY BOYS</v>
      </c>
      <c r="K157" s="145">
        <v>4</v>
      </c>
      <c r="L157" s="145">
        <v>5</v>
      </c>
    </row>
    <row r="158" spans="1:12" ht="18.75">
      <c r="A158" s="45" t="s">
        <v>12</v>
      </c>
      <c r="B158" s="148">
        <v>3</v>
      </c>
      <c r="C158" s="151">
        <v>13.89</v>
      </c>
      <c r="D158" s="147">
        <v>4</v>
      </c>
      <c r="E158" s="152">
        <v>133</v>
      </c>
      <c r="F158" s="1" t="str">
        <f>+VLOOKUP(E158,Participants!$A$1:$F$1501,2,FALSE)</f>
        <v>Ram Karamcheti</v>
      </c>
      <c r="G158" s="1" t="str">
        <f>+VLOOKUP(E158,Participants!$A$1:$F$1501,4,FALSE)</f>
        <v>JFK</v>
      </c>
      <c r="H158" s="1" t="str">
        <f>+VLOOKUP(E158,Participants!$A$1:$F$1501,5,FALSE)</f>
        <v>M</v>
      </c>
      <c r="I158" s="1">
        <f>+VLOOKUP(E158,Participants!$A$1:$F$1501,3,FALSE)</f>
        <v>7</v>
      </c>
      <c r="J158" s="1" t="str">
        <f>+VLOOKUP(E158,Participants!$A$1:$G$1501,7,FALSE)</f>
        <v>VARSITY BOYS</v>
      </c>
      <c r="K158" s="145">
        <v>5</v>
      </c>
      <c r="L158" s="145">
        <v>4</v>
      </c>
    </row>
    <row r="159" spans="1:12" ht="18.75">
      <c r="A159" s="45" t="s">
        <v>12</v>
      </c>
      <c r="B159" s="148">
        <v>1</v>
      </c>
      <c r="C159" s="151">
        <v>13.92</v>
      </c>
      <c r="D159" s="147">
        <v>3</v>
      </c>
      <c r="E159" s="152">
        <v>833</v>
      </c>
      <c r="F159" s="1" t="str">
        <f>+VLOOKUP(E159,Participants!$A$1:$F$1501,2,FALSE)</f>
        <v>Luke Rajakovich</v>
      </c>
      <c r="G159" s="1" t="str">
        <f>+VLOOKUP(E159,Participants!$A$1:$F$1501,4,FALSE)</f>
        <v>SRT</v>
      </c>
      <c r="H159" s="1" t="str">
        <f>+VLOOKUP(E159,Participants!$A$1:$F$1501,5,FALSE)</f>
        <v>M</v>
      </c>
      <c r="I159" s="1">
        <f>+VLOOKUP(E159,Participants!$A$1:$F$1501,3,FALSE)</f>
        <v>8</v>
      </c>
      <c r="J159" s="1" t="str">
        <f>+VLOOKUP(E159,Participants!$A$1:$G$1501,7,FALSE)</f>
        <v>VARSITY BOYS</v>
      </c>
      <c r="K159" s="145">
        <v>6</v>
      </c>
      <c r="L159" s="145">
        <v>3</v>
      </c>
    </row>
    <row r="160" spans="1:12" ht="18.75">
      <c r="A160" s="45" t="s">
        <v>12</v>
      </c>
      <c r="B160" s="148">
        <v>1</v>
      </c>
      <c r="C160" s="151">
        <v>14.15</v>
      </c>
      <c r="D160" s="147">
        <v>4</v>
      </c>
      <c r="E160" s="152">
        <v>1007</v>
      </c>
      <c r="F160" s="1" t="str">
        <f>+VLOOKUP(E160,Participants!$A$1:$F$1501,2,FALSE)</f>
        <v>Maximillian Tiriobo</v>
      </c>
      <c r="G160" s="1" t="str">
        <f>+VLOOKUP(E160,Participants!$A$1:$F$1501,4,FALSE)</f>
        <v>GAB</v>
      </c>
      <c r="H160" s="1" t="str">
        <f>+VLOOKUP(E160,Participants!$A$1:$F$1501,5,FALSE)</f>
        <v>M</v>
      </c>
      <c r="I160" s="1">
        <f>+VLOOKUP(E160,Participants!$A$1:$F$1501,3,FALSE)</f>
        <v>7</v>
      </c>
      <c r="J160" s="1" t="str">
        <f>+VLOOKUP(E160,Participants!$A$1:$G$1501,7,FALSE)</f>
        <v>VARSITY BOYS</v>
      </c>
      <c r="K160" s="145">
        <v>7</v>
      </c>
      <c r="L160" s="145">
        <v>2</v>
      </c>
    </row>
    <row r="161" spans="1:12" ht="18.75">
      <c r="A161" s="45" t="s">
        <v>12</v>
      </c>
      <c r="B161" s="148">
        <v>2</v>
      </c>
      <c r="C161" s="151">
        <v>14.37</v>
      </c>
      <c r="D161" s="147">
        <v>6</v>
      </c>
      <c r="E161" s="152">
        <v>134</v>
      </c>
      <c r="F161" s="1" t="str">
        <f>+VLOOKUP(E161,Participants!$A$1:$F$1501,2,FALSE)</f>
        <v>Caden Ondrejko</v>
      </c>
      <c r="G161" s="1" t="str">
        <f>+VLOOKUP(E161,Participants!$A$1:$F$1501,4,FALSE)</f>
        <v>JFK</v>
      </c>
      <c r="H161" s="1" t="str">
        <f>+VLOOKUP(E161,Participants!$A$1:$F$1501,5,FALSE)</f>
        <v>M</v>
      </c>
      <c r="I161" s="1">
        <f>+VLOOKUP(E161,Participants!$A$1:$F$1501,3,FALSE)</f>
        <v>8</v>
      </c>
      <c r="J161" s="1" t="str">
        <f>+VLOOKUP(E161,Participants!$A$1:$G$1501,7,FALSE)</f>
        <v>VARSITY BOYS</v>
      </c>
      <c r="K161" s="145">
        <v>8</v>
      </c>
      <c r="L161" s="145">
        <v>1</v>
      </c>
    </row>
    <row r="162" spans="1:12" ht="18.75">
      <c r="A162" s="45" t="s">
        <v>12</v>
      </c>
      <c r="B162" s="148">
        <v>1</v>
      </c>
      <c r="C162" s="151">
        <v>14.54</v>
      </c>
      <c r="D162" s="147">
        <v>6</v>
      </c>
      <c r="E162" s="152">
        <v>131</v>
      </c>
      <c r="F162" s="1" t="str">
        <f>+VLOOKUP(E162,Participants!$A$1:$F$1501,2,FALSE)</f>
        <v>Amir Maltony</v>
      </c>
      <c r="G162" s="1" t="str">
        <f>+VLOOKUP(E162,Participants!$A$1:$F$1501,4,FALSE)</f>
        <v>JFK</v>
      </c>
      <c r="H162" s="1" t="str">
        <f>+VLOOKUP(E162,Participants!$A$1:$F$1501,5,FALSE)</f>
        <v>M</v>
      </c>
      <c r="I162" s="1">
        <f>+VLOOKUP(E162,Participants!$A$1:$F$1501,3,FALSE)</f>
        <v>7</v>
      </c>
      <c r="J162" s="1" t="str">
        <f>+VLOOKUP(E162,Participants!$A$1:$G$1501,7,FALSE)</f>
        <v>VARSITY BOYS</v>
      </c>
      <c r="K162" s="145"/>
      <c r="L162" s="145"/>
    </row>
    <row r="163" spans="1:12" ht="18.75">
      <c r="A163" s="45" t="s">
        <v>12</v>
      </c>
      <c r="B163" s="148">
        <v>1</v>
      </c>
      <c r="C163" s="151">
        <v>14.68</v>
      </c>
      <c r="D163" s="147">
        <v>1</v>
      </c>
      <c r="E163" s="152">
        <v>403</v>
      </c>
      <c r="F163" s="1" t="str">
        <f>+VLOOKUP(E163,Participants!$A$1:$F$1501,2,FALSE)</f>
        <v>Garrett Zug</v>
      </c>
      <c r="G163" s="1" t="str">
        <f>+VLOOKUP(E163,Participants!$A$1:$F$1501,4,FALSE)</f>
        <v>PHL</v>
      </c>
      <c r="H163" s="1" t="str">
        <f>+VLOOKUP(E163,Participants!$A$1:$F$1501,5,FALSE)</f>
        <v>M</v>
      </c>
      <c r="I163" s="1">
        <f>+VLOOKUP(E163,Participants!$A$1:$F$1501,3,FALSE)</f>
        <v>7</v>
      </c>
      <c r="J163" s="1" t="str">
        <f>+VLOOKUP(E163,Participants!$A$1:$G$1501,7,FALSE)</f>
        <v>VARSITY BOYS</v>
      </c>
      <c r="K163" s="145"/>
      <c r="L163" s="145"/>
    </row>
    <row r="164" spans="1:12" ht="18.75">
      <c r="A164" s="45" t="s">
        <v>12</v>
      </c>
      <c r="B164" s="148">
        <v>2</v>
      </c>
      <c r="C164" s="151">
        <v>14.7</v>
      </c>
      <c r="D164" s="147">
        <v>4</v>
      </c>
      <c r="E164" s="152">
        <v>675</v>
      </c>
      <c r="F164" s="1" t="str">
        <f>+VLOOKUP(E164,Participants!$A$1:$F$1501,2,FALSE)</f>
        <v>Justin Hill</v>
      </c>
      <c r="G164" s="1" t="str">
        <f>+VLOOKUP(E164,Participants!$A$1:$F$1501,4,FALSE)</f>
        <v>SYL</v>
      </c>
      <c r="H164" s="1" t="str">
        <f>+VLOOKUP(E164,Participants!$A$1:$F$1501,5,FALSE)</f>
        <v>M</v>
      </c>
      <c r="I164" s="1">
        <f>+VLOOKUP(E164,Participants!$A$1:$F$1501,3,FALSE)</f>
        <v>8</v>
      </c>
      <c r="J164" s="1" t="str">
        <f>+VLOOKUP(E164,Participants!$A$1:$G$1501,7,FALSE)</f>
        <v>VARSITY BOYS</v>
      </c>
      <c r="K164" s="145"/>
      <c r="L164" s="145"/>
    </row>
    <row r="165" spans="1:12" ht="18.75">
      <c r="A165" s="45" t="s">
        <v>12</v>
      </c>
      <c r="B165" s="148">
        <v>1</v>
      </c>
      <c r="C165" s="151">
        <v>15.13</v>
      </c>
      <c r="D165" s="147">
        <v>2</v>
      </c>
      <c r="E165" s="152">
        <v>238</v>
      </c>
      <c r="F165" s="1" t="str">
        <f>+VLOOKUP(E165,Participants!$A$1:$F$1501,2,FALSE)</f>
        <v>Nathan Klein</v>
      </c>
      <c r="G165" s="1" t="str">
        <f>+VLOOKUP(E165,Participants!$A$1:$F$1501,4,FALSE)</f>
        <v>STL</v>
      </c>
      <c r="H165" s="1" t="str">
        <f>+VLOOKUP(E165,Participants!$A$1:$F$1501,5,FALSE)</f>
        <v>M</v>
      </c>
      <c r="I165" s="1">
        <f>+VLOOKUP(E165,Participants!$A$1:$F$1501,3,FALSE)</f>
        <v>7</v>
      </c>
      <c r="J165" s="1" t="str">
        <f>+VLOOKUP(E165,Participants!$A$1:$G$1501,7,FALSE)</f>
        <v>VARSITY BOYS</v>
      </c>
      <c r="K165" s="145"/>
      <c r="L165" s="145"/>
    </row>
    <row r="166" spans="1:12" ht="18.75">
      <c r="A166" s="45" t="s">
        <v>12</v>
      </c>
      <c r="B166" s="148">
        <v>2</v>
      </c>
      <c r="C166" s="151">
        <v>15.5</v>
      </c>
      <c r="D166" s="147">
        <v>2</v>
      </c>
      <c r="E166" s="152">
        <v>237</v>
      </c>
      <c r="F166" s="1" t="str">
        <f>+VLOOKUP(E166,Participants!$A$1:$F$1501,2,FALSE)</f>
        <v>Jack Guzowski</v>
      </c>
      <c r="G166" s="1" t="str">
        <f>+VLOOKUP(E166,Participants!$A$1:$F$1501,4,FALSE)</f>
        <v>STL</v>
      </c>
      <c r="H166" s="1" t="str">
        <f>+VLOOKUP(E166,Participants!$A$1:$F$1501,5,FALSE)</f>
        <v>M</v>
      </c>
      <c r="I166" s="1">
        <f>+VLOOKUP(E166,Participants!$A$1:$F$1501,3,FALSE)</f>
        <v>7</v>
      </c>
      <c r="J166" s="1" t="str">
        <f>+VLOOKUP(E166,Participants!$A$1:$G$1501,7,FALSE)</f>
        <v>VARSITY BOYS</v>
      </c>
      <c r="K166" s="145"/>
      <c r="L166" s="145"/>
    </row>
    <row r="167" spans="1:12" ht="18.75">
      <c r="A167" s="45" t="s">
        <v>12</v>
      </c>
      <c r="B167" s="148">
        <v>2</v>
      </c>
      <c r="C167" s="151">
        <v>15.71</v>
      </c>
      <c r="D167" s="147">
        <v>1</v>
      </c>
      <c r="E167" s="152">
        <v>404</v>
      </c>
      <c r="F167" s="1" t="str">
        <f>+VLOOKUP(E167,Participants!$A$1:$F$1501,2,FALSE)</f>
        <v>Bernie Komoroski</v>
      </c>
      <c r="G167" s="1" t="str">
        <f>+VLOOKUP(E167,Participants!$A$1:$F$1501,4,FALSE)</f>
        <v>PHL</v>
      </c>
      <c r="H167" s="1" t="str">
        <f>+VLOOKUP(E167,Participants!$A$1:$F$1501,5,FALSE)</f>
        <v>M</v>
      </c>
      <c r="I167" s="1">
        <f>+VLOOKUP(E167,Participants!$A$1:$F$1501,3,FALSE)</f>
        <v>8</v>
      </c>
      <c r="J167" s="1" t="str">
        <f>+VLOOKUP(E167,Participants!$A$1:$G$1501,7,FALSE)</f>
        <v>VARSITY BOYS</v>
      </c>
      <c r="K167" s="145"/>
      <c r="L167" s="145"/>
    </row>
    <row r="168" spans="1:12" ht="18.75">
      <c r="A168" s="45" t="s">
        <v>12</v>
      </c>
      <c r="B168" s="148">
        <v>3</v>
      </c>
      <c r="C168" s="151">
        <v>17.36</v>
      </c>
      <c r="D168" s="147">
        <v>2</v>
      </c>
      <c r="E168" s="152">
        <v>674</v>
      </c>
      <c r="F168" s="1" t="str">
        <f>+VLOOKUP(E168,Participants!$A$1:$F$1501,2,FALSE)</f>
        <v>John Ridilla</v>
      </c>
      <c r="G168" s="1" t="str">
        <f>+VLOOKUP(E168,Participants!$A$1:$F$1501,4,FALSE)</f>
        <v>SYL</v>
      </c>
      <c r="H168" s="1" t="str">
        <f>+VLOOKUP(E168,Participants!$A$1:$F$1501,5,FALSE)</f>
        <v>M</v>
      </c>
      <c r="I168" s="1">
        <f>+VLOOKUP(E168,Participants!$A$1:$F$1501,3,FALSE)</f>
        <v>8</v>
      </c>
      <c r="J168" s="1" t="str">
        <f>+VLOOKUP(E168,Participants!$A$1:$G$1501,7,FALSE)</f>
        <v>VARSITY BOYS</v>
      </c>
      <c r="K168" s="145"/>
      <c r="L168" s="145"/>
    </row>
    <row r="169" spans="1:12" ht="18.75">
      <c r="A169" s="45" t="s">
        <v>12</v>
      </c>
      <c r="B169" s="148">
        <v>1</v>
      </c>
      <c r="C169" s="151">
        <v>17.64</v>
      </c>
      <c r="D169" s="147">
        <v>5</v>
      </c>
      <c r="E169" s="152">
        <v>672</v>
      </c>
      <c r="F169" s="1" t="str">
        <f>+VLOOKUP(E169,Participants!$A$1:$F$1501,2,FALSE)</f>
        <v>Daniel Warywoda</v>
      </c>
      <c r="G169" s="1" t="str">
        <f>+VLOOKUP(E169,Participants!$A$1:$F$1501,4,FALSE)</f>
        <v>SYL</v>
      </c>
      <c r="H169" s="1" t="str">
        <f>+VLOOKUP(E169,Participants!$A$1:$F$1501,5,FALSE)</f>
        <v>M</v>
      </c>
      <c r="I169" s="1">
        <f>+VLOOKUP(E169,Participants!$A$1:$F$1501,3,FALSE)</f>
        <v>7</v>
      </c>
      <c r="J169" s="1" t="str">
        <f>+VLOOKUP(E169,Participants!$A$1:$G$1501,7,FALSE)</f>
        <v>VARSITY BOYS</v>
      </c>
      <c r="K169" s="145"/>
      <c r="L169" s="145"/>
    </row>
    <row r="170" spans="1:12" ht="18.75">
      <c r="A170" s="45" t="s">
        <v>12</v>
      </c>
      <c r="B170" s="148">
        <v>3</v>
      </c>
      <c r="C170" s="151">
        <v>13.28</v>
      </c>
      <c r="D170" s="147">
        <v>4</v>
      </c>
      <c r="E170" s="152">
        <v>303</v>
      </c>
      <c r="F170" s="1" t="str">
        <f>+VLOOKUP(E170,Participants!$A$1:$F$1501,2,FALSE)</f>
        <v>Grace Gasior</v>
      </c>
      <c r="G170" s="1" t="str">
        <f>+VLOOKUP(E170,Participants!$A$1:$F$1501,4,FALSE)</f>
        <v>JAM</v>
      </c>
      <c r="H170" s="1" t="str">
        <f>+VLOOKUP(E170,Participants!$A$1:$F$1501,5,FALSE)</f>
        <v>F</v>
      </c>
      <c r="I170" s="1">
        <f>+VLOOKUP(E170,Participants!$A$1:$F$1501,3,FALSE)</f>
        <v>7</v>
      </c>
      <c r="J170" s="1" t="str">
        <f>+VLOOKUP(E170,Participants!$A$1:$G$1501,7,FALSE)</f>
        <v>VARSITY GIRLS</v>
      </c>
      <c r="K170" s="145">
        <v>1</v>
      </c>
      <c r="L170" s="145">
        <v>10</v>
      </c>
    </row>
    <row r="171" spans="1:12" ht="18.75">
      <c r="A171" s="45" t="s">
        <v>12</v>
      </c>
      <c r="B171" s="148">
        <v>4</v>
      </c>
      <c r="C171" s="151">
        <v>13.85</v>
      </c>
      <c r="D171" s="147">
        <v>4</v>
      </c>
      <c r="E171" s="152">
        <v>305</v>
      </c>
      <c r="F171" s="1" t="str">
        <f>+VLOOKUP(E171,Participants!$A$1:$F$1501,2,FALSE)</f>
        <v>Leia Day</v>
      </c>
      <c r="G171" s="1" t="str">
        <f>+VLOOKUP(E171,Participants!$A$1:$F$1501,4,FALSE)</f>
        <v>JAM</v>
      </c>
      <c r="H171" s="1" t="str">
        <f>+VLOOKUP(E171,Participants!$A$1:$F$1501,5,FALSE)</f>
        <v>F</v>
      </c>
      <c r="I171" s="1">
        <f>+VLOOKUP(E171,Participants!$A$1:$F$1501,3,FALSE)</f>
        <v>8</v>
      </c>
      <c r="J171" s="1" t="str">
        <f>+VLOOKUP(E171,Participants!$A$1:$G$1501,7,FALSE)</f>
        <v>VARSITY GIRLS</v>
      </c>
      <c r="K171" s="145">
        <v>2</v>
      </c>
      <c r="L171" s="145">
        <v>8</v>
      </c>
    </row>
    <row r="172" spans="1:12" ht="18.75">
      <c r="A172" s="45" t="s">
        <v>12</v>
      </c>
      <c r="B172" s="148">
        <v>2</v>
      </c>
      <c r="C172" s="151">
        <v>13.99</v>
      </c>
      <c r="D172" s="147">
        <v>2</v>
      </c>
      <c r="E172" s="152">
        <v>235</v>
      </c>
      <c r="F172" s="1" t="str">
        <f>+VLOOKUP(E172,Participants!$A$1:$F$1501,2,FALSE)</f>
        <v>Sara Osterhaus</v>
      </c>
      <c r="G172" s="1" t="str">
        <f>+VLOOKUP(E172,Participants!$A$1:$F$1501,4,FALSE)</f>
        <v>STL</v>
      </c>
      <c r="H172" s="1" t="str">
        <f>+VLOOKUP(E172,Participants!$A$1:$F$1501,5,FALSE)</f>
        <v>F</v>
      </c>
      <c r="I172" s="1">
        <f>+VLOOKUP(E172,Participants!$A$1:$F$1501,3,FALSE)</f>
        <v>8</v>
      </c>
      <c r="J172" s="1" t="str">
        <f>+VLOOKUP(E172,Participants!$A$1:$G$1501,7,FALSE)</f>
        <v>VARSITY GIRLS</v>
      </c>
      <c r="K172" s="145">
        <v>3</v>
      </c>
      <c r="L172" s="145">
        <v>6</v>
      </c>
    </row>
    <row r="173" spans="1:12" ht="18.75">
      <c r="A173" s="45" t="s">
        <v>12</v>
      </c>
      <c r="B173" s="148">
        <v>2</v>
      </c>
      <c r="C173" s="151">
        <v>14.53</v>
      </c>
      <c r="D173" s="147">
        <v>1</v>
      </c>
      <c r="E173" s="152">
        <v>402</v>
      </c>
      <c r="F173" s="1" t="str">
        <f>+VLOOKUP(E173,Participants!$A$1:$F$1501,2,FALSE)</f>
        <v>Katarina Komoroski</v>
      </c>
      <c r="G173" s="1" t="str">
        <f>+VLOOKUP(E173,Participants!$A$1:$F$1501,4,FALSE)</f>
        <v>PHL</v>
      </c>
      <c r="H173" s="1" t="str">
        <f>+VLOOKUP(E173,Participants!$A$1:$F$1501,5,FALSE)</f>
        <v>F</v>
      </c>
      <c r="I173" s="1">
        <f>+VLOOKUP(E173,Participants!$A$1:$F$1501,3,FALSE)</f>
        <v>7</v>
      </c>
      <c r="J173" s="1" t="str">
        <f>+VLOOKUP(E173,Participants!$A$1:$G$1501,7,FALSE)</f>
        <v>VARSITY GIRLS</v>
      </c>
      <c r="K173" s="145">
        <v>4</v>
      </c>
      <c r="L173" s="145">
        <v>5</v>
      </c>
    </row>
    <row r="174" spans="1:12" ht="18.75">
      <c r="A174" s="45" t="s">
        <v>12</v>
      </c>
      <c r="B174" s="148">
        <v>4</v>
      </c>
      <c r="C174" s="151">
        <v>14.56</v>
      </c>
      <c r="D174" s="147">
        <v>1</v>
      </c>
      <c r="E174" s="152">
        <v>228</v>
      </c>
      <c r="F174" s="1" t="str">
        <f>+VLOOKUP(E174,Participants!$A$1:$F$1501,2,FALSE)</f>
        <v>Hailey Knoll</v>
      </c>
      <c r="G174" s="1" t="str">
        <f>+VLOOKUP(E174,Participants!$A$1:$F$1501,4,FALSE)</f>
        <v>STL</v>
      </c>
      <c r="H174" s="1" t="str">
        <f>+VLOOKUP(E174,Participants!$A$1:$F$1501,5,FALSE)</f>
        <v>F</v>
      </c>
      <c r="I174" s="1">
        <f>+VLOOKUP(E174,Participants!$A$1:$F$1501,3,FALSE)</f>
        <v>8</v>
      </c>
      <c r="J174" s="1" t="str">
        <f>+VLOOKUP(E174,Participants!$A$1:$G$1501,7,FALSE)</f>
        <v>VARSITY GIRLS</v>
      </c>
      <c r="K174" s="145">
        <v>5</v>
      </c>
      <c r="L174" s="145">
        <v>4</v>
      </c>
    </row>
    <row r="175" spans="1:12" ht="18.75">
      <c r="A175" s="45" t="s">
        <v>12</v>
      </c>
      <c r="B175" s="148">
        <v>1</v>
      </c>
      <c r="C175" s="151">
        <v>14.65</v>
      </c>
      <c r="D175" s="147">
        <v>6</v>
      </c>
      <c r="E175" s="152">
        <v>129</v>
      </c>
      <c r="F175" s="1" t="str">
        <f>+VLOOKUP(E175,Participants!$A$1:$F$1501,2,FALSE)</f>
        <v>Mia Altman</v>
      </c>
      <c r="G175" s="1" t="str">
        <f>+VLOOKUP(E175,Participants!$A$1:$F$1501,4,FALSE)</f>
        <v>JFK</v>
      </c>
      <c r="H175" s="1" t="str">
        <f>+VLOOKUP(E175,Participants!$A$1:$F$1501,5,FALSE)</f>
        <v>F</v>
      </c>
      <c r="I175" s="1">
        <f>+VLOOKUP(E175,Participants!$A$1:$F$1501,3,FALSE)</f>
        <v>8</v>
      </c>
      <c r="J175" s="1" t="str">
        <f>+VLOOKUP(E175,Participants!$A$1:$G$1501,7,FALSE)</f>
        <v>VARSITY GIRLS</v>
      </c>
      <c r="K175" s="145">
        <v>6</v>
      </c>
      <c r="L175" s="145">
        <v>3</v>
      </c>
    </row>
    <row r="176" spans="1:12" ht="18.75">
      <c r="A176" s="45" t="s">
        <v>12</v>
      </c>
      <c r="B176" s="148">
        <v>2</v>
      </c>
      <c r="C176" s="151">
        <v>14.75</v>
      </c>
      <c r="D176" s="147">
        <v>3</v>
      </c>
      <c r="E176" s="152">
        <v>828</v>
      </c>
      <c r="F176" s="1" t="str">
        <f>+VLOOKUP(E176,Participants!$A$1:$F$1501,2,FALSE)</f>
        <v>Havana Gomez</v>
      </c>
      <c r="G176" s="1" t="str">
        <f>+VLOOKUP(E176,Participants!$A$1:$F$1501,4,FALSE)</f>
        <v>SRT</v>
      </c>
      <c r="H176" s="1" t="str">
        <f>+VLOOKUP(E176,Participants!$A$1:$F$1501,5,FALSE)</f>
        <v>F</v>
      </c>
      <c r="I176" s="1">
        <f>+VLOOKUP(E176,Participants!$A$1:$F$1501,3,FALSE)</f>
        <v>8</v>
      </c>
      <c r="J176" s="1" t="str">
        <f>+VLOOKUP(E176,Participants!$A$1:$G$1501,7,FALSE)</f>
        <v>VARSITY GIRLS</v>
      </c>
      <c r="K176" s="145">
        <v>7</v>
      </c>
      <c r="L176" s="145">
        <v>2</v>
      </c>
    </row>
    <row r="177" spans="1:12" ht="18.75">
      <c r="A177" s="45" t="s">
        <v>12</v>
      </c>
      <c r="B177" s="148">
        <v>3</v>
      </c>
      <c r="C177" s="151">
        <v>14.79</v>
      </c>
      <c r="D177" s="147">
        <v>1</v>
      </c>
      <c r="E177" s="152">
        <v>232</v>
      </c>
      <c r="F177" s="1" t="str">
        <f>+VLOOKUP(E177,Participants!$A$1:$F$1501,2,FALSE)</f>
        <v>Megan Erfort</v>
      </c>
      <c r="G177" s="1" t="str">
        <f>+VLOOKUP(E177,Participants!$A$1:$F$1501,4,FALSE)</f>
        <v>STL</v>
      </c>
      <c r="H177" s="1" t="str">
        <f>+VLOOKUP(E177,Participants!$A$1:$F$1501,5,FALSE)</f>
        <v>F</v>
      </c>
      <c r="I177" s="1">
        <f>+VLOOKUP(E177,Participants!$A$1:$F$1501,3,FALSE)</f>
        <v>8</v>
      </c>
      <c r="J177" s="1" t="str">
        <f>+VLOOKUP(E177,Participants!$A$1:$G$1501,7,FALSE)</f>
        <v>VARSITY GIRLS</v>
      </c>
      <c r="K177" s="145">
        <v>8</v>
      </c>
      <c r="L177" s="145">
        <v>1</v>
      </c>
    </row>
    <row r="178" spans="1:12" ht="18.75">
      <c r="A178" s="45" t="s">
        <v>12</v>
      </c>
      <c r="B178" s="148">
        <v>4</v>
      </c>
      <c r="C178" s="151">
        <v>14.85</v>
      </c>
      <c r="D178" s="147">
        <v>3</v>
      </c>
      <c r="E178" s="152">
        <v>821</v>
      </c>
      <c r="F178" s="1" t="str">
        <f>+VLOOKUP(E178,Participants!$A$1:$F$1501,2,FALSE)</f>
        <v>Christen Olson</v>
      </c>
      <c r="G178" s="1" t="str">
        <f>+VLOOKUP(E178,Participants!$A$1:$F$1501,4,FALSE)</f>
        <v>SRT</v>
      </c>
      <c r="H178" s="1" t="str">
        <f>+VLOOKUP(E178,Participants!$A$1:$F$1501,5,FALSE)</f>
        <v>F</v>
      </c>
      <c r="I178" s="1">
        <f>+VLOOKUP(E178,Participants!$A$1:$F$1501,3,FALSE)</f>
        <v>7</v>
      </c>
      <c r="J178" s="1" t="str">
        <f>+VLOOKUP(E178,Participants!$A$1:$G$1501,7,FALSE)</f>
        <v>VARSITY GIRLS</v>
      </c>
      <c r="K178" s="145"/>
      <c r="L178" s="145"/>
    </row>
    <row r="179" spans="1:12" ht="18.75">
      <c r="A179" s="45" t="s">
        <v>12</v>
      </c>
      <c r="B179" s="149">
        <v>4</v>
      </c>
      <c r="C179" s="151">
        <v>15.13</v>
      </c>
      <c r="D179" s="147">
        <v>2</v>
      </c>
      <c r="E179" s="152">
        <v>234</v>
      </c>
      <c r="F179" s="1" t="str">
        <f>+VLOOKUP(E179,Participants!$A$1:$F$1501,2,FALSE)</f>
        <v>Nicole Lusk</v>
      </c>
      <c r="G179" s="1" t="str">
        <f>+VLOOKUP(E179,Participants!$A$1:$F$1501,4,FALSE)</f>
        <v>STL</v>
      </c>
      <c r="H179" s="1" t="str">
        <f>+VLOOKUP(E179,Participants!$A$1:$F$1501,5,FALSE)</f>
        <v>F</v>
      </c>
      <c r="I179" s="1">
        <f>+VLOOKUP(E179,Participants!$A$1:$F$1501,3,FALSE)</f>
        <v>8</v>
      </c>
      <c r="J179" s="1" t="str">
        <f>+VLOOKUP(E179,Participants!$A$1:$G$1501,7,FALSE)</f>
        <v>VARSITY GIRLS</v>
      </c>
      <c r="K179" s="145"/>
      <c r="L179" s="145"/>
    </row>
    <row r="180" spans="1:12" ht="18.75">
      <c r="A180" s="45" t="s">
        <v>12</v>
      </c>
      <c r="B180" s="148">
        <v>1</v>
      </c>
      <c r="C180" s="151">
        <v>15.17</v>
      </c>
      <c r="D180" s="147">
        <v>4</v>
      </c>
      <c r="E180" s="152">
        <v>304</v>
      </c>
      <c r="F180" s="1" t="str">
        <f>+VLOOKUP(E180,Participants!$A$1:$F$1501,2,FALSE)</f>
        <v>Jackie Nicolaus</v>
      </c>
      <c r="G180" s="1" t="str">
        <f>+VLOOKUP(E180,Participants!$A$1:$F$1501,4,FALSE)</f>
        <v>JAM</v>
      </c>
      <c r="H180" s="1" t="str">
        <f>+VLOOKUP(E180,Participants!$A$1:$F$1501,5,FALSE)</f>
        <v>F</v>
      </c>
      <c r="I180" s="1">
        <f>+VLOOKUP(E180,Participants!$A$1:$F$1501,3,FALSE)</f>
        <v>8</v>
      </c>
      <c r="J180" s="1" t="str">
        <f>+VLOOKUP(E180,Participants!$A$1:$G$1501,7,FALSE)</f>
        <v>VARSITY GIRLS</v>
      </c>
      <c r="K180" s="145"/>
      <c r="L180" s="145"/>
    </row>
    <row r="181" spans="1:12" ht="18.75">
      <c r="A181" s="45" t="s">
        <v>12</v>
      </c>
      <c r="B181" s="148">
        <v>2</v>
      </c>
      <c r="C181" s="151">
        <v>15.29</v>
      </c>
      <c r="D181" s="147">
        <v>4</v>
      </c>
      <c r="E181" s="152">
        <v>306</v>
      </c>
      <c r="F181" s="1" t="str">
        <f>+VLOOKUP(E181,Participants!$A$1:$F$1501,2,FALSE)</f>
        <v>Nicole Susie</v>
      </c>
      <c r="G181" s="1" t="str">
        <f>+VLOOKUP(E181,Participants!$A$1:$F$1501,4,FALSE)</f>
        <v>JAM</v>
      </c>
      <c r="H181" s="1" t="str">
        <f>+VLOOKUP(E181,Participants!$A$1:$F$1501,5,FALSE)</f>
        <v>F</v>
      </c>
      <c r="I181" s="1">
        <f>+VLOOKUP(E181,Participants!$A$1:$F$1501,3,FALSE)</f>
        <v>8</v>
      </c>
      <c r="J181" s="1" t="str">
        <f>+VLOOKUP(E181,Participants!$A$1:$G$1501,7,FALSE)</f>
        <v>VARSITY GIRLS</v>
      </c>
      <c r="K181" s="145"/>
      <c r="L181" s="145"/>
    </row>
    <row r="182" spans="1:12" ht="18.75">
      <c r="A182" s="45" t="s">
        <v>12</v>
      </c>
      <c r="B182" s="148">
        <v>3</v>
      </c>
      <c r="C182" s="151">
        <v>15.4</v>
      </c>
      <c r="D182" s="147">
        <v>5</v>
      </c>
      <c r="E182" s="152">
        <v>669</v>
      </c>
      <c r="F182" s="1" t="str">
        <f>+VLOOKUP(E182,Participants!$A$1:$F$1501,2,FALSE)</f>
        <v>Kyleigh Donnelly</v>
      </c>
      <c r="G182" s="1" t="str">
        <f>+VLOOKUP(E182,Participants!$A$1:$F$1501,4,FALSE)</f>
        <v>SYL</v>
      </c>
      <c r="H182" s="1" t="str">
        <f>+VLOOKUP(E182,Participants!$A$1:$F$1501,5,FALSE)</f>
        <v>F</v>
      </c>
      <c r="I182" s="1">
        <f>+VLOOKUP(E182,Participants!$A$1:$F$1501,3,FALSE)</f>
        <v>7</v>
      </c>
      <c r="J182" s="1" t="str">
        <f>+VLOOKUP(E182,Participants!$A$1:$G$1501,7,FALSE)</f>
        <v>VARSITY GIRLS</v>
      </c>
      <c r="K182" s="145"/>
      <c r="L182" s="145"/>
    </row>
    <row r="183" spans="1:12" ht="18.75">
      <c r="A183" s="45" t="s">
        <v>12</v>
      </c>
      <c r="B183" s="148">
        <v>2</v>
      </c>
      <c r="C183" s="151">
        <v>15.47</v>
      </c>
      <c r="D183" s="147">
        <v>5</v>
      </c>
      <c r="E183" s="152">
        <v>670</v>
      </c>
      <c r="F183" s="1" t="str">
        <f>+VLOOKUP(E183,Participants!$A$1:$F$1501,2,FALSE)</f>
        <v>Abby Stephenson</v>
      </c>
      <c r="G183" s="1" t="str">
        <f>+VLOOKUP(E183,Participants!$A$1:$F$1501,4,FALSE)</f>
        <v>SYL</v>
      </c>
      <c r="H183" s="1" t="str">
        <f>+VLOOKUP(E183,Participants!$A$1:$F$1501,5,FALSE)</f>
        <v>F</v>
      </c>
      <c r="I183" s="1">
        <f>+VLOOKUP(E183,Participants!$A$1:$F$1501,3,FALSE)</f>
        <v>8</v>
      </c>
      <c r="J183" s="1" t="str">
        <f>+VLOOKUP(E183,Participants!$A$1:$G$1501,7,FALSE)</f>
        <v>VARSITY GIRLS</v>
      </c>
      <c r="K183" s="145"/>
      <c r="L183" s="145"/>
    </row>
    <row r="184" spans="1:12" ht="18.75">
      <c r="A184" s="45" t="s">
        <v>12</v>
      </c>
      <c r="B184" s="149">
        <v>3</v>
      </c>
      <c r="C184" s="151">
        <v>15.62</v>
      </c>
      <c r="D184" s="147">
        <v>3</v>
      </c>
      <c r="E184" s="152">
        <v>827</v>
      </c>
      <c r="F184" s="1" t="str">
        <f>+VLOOKUP(E184,Participants!$A$1:$F$1501,2,FALSE)</f>
        <v>Faith Whitley</v>
      </c>
      <c r="G184" s="1" t="str">
        <f>+VLOOKUP(E184,Participants!$A$1:$F$1501,4,FALSE)</f>
        <v>SRT</v>
      </c>
      <c r="H184" s="1" t="str">
        <f>+VLOOKUP(E184,Participants!$A$1:$F$1501,5,FALSE)</f>
        <v>F</v>
      </c>
      <c r="I184" s="1">
        <f>+VLOOKUP(E184,Participants!$A$1:$F$1501,3,FALSE)</f>
        <v>8</v>
      </c>
      <c r="J184" s="1" t="str">
        <f>+VLOOKUP(E184,Participants!$A$1:$G$1501,7,FALSE)</f>
        <v>VARSITY GIRLS</v>
      </c>
      <c r="K184" s="145"/>
      <c r="L184" s="145"/>
    </row>
    <row r="185" spans="1:12" ht="18.75">
      <c r="A185" s="45" t="s">
        <v>12</v>
      </c>
      <c r="B185" s="148">
        <v>1</v>
      </c>
      <c r="C185" s="151">
        <v>15.76</v>
      </c>
      <c r="D185" s="147">
        <v>5</v>
      </c>
      <c r="E185" s="152">
        <v>668</v>
      </c>
      <c r="F185" s="1" t="str">
        <f>+VLOOKUP(E185,Participants!$A$1:$F$1501,2,FALSE)</f>
        <v>Jenna Yee</v>
      </c>
      <c r="G185" s="1" t="str">
        <f>+VLOOKUP(E185,Participants!$A$1:$F$1501,4,FALSE)</f>
        <v>SYL</v>
      </c>
      <c r="H185" s="1" t="str">
        <f>+VLOOKUP(E185,Participants!$A$1:$F$1501,5,FALSE)</f>
        <v>F</v>
      </c>
      <c r="I185" s="1">
        <f>+VLOOKUP(E185,Participants!$A$1:$F$1501,3,FALSE)</f>
        <v>7</v>
      </c>
      <c r="J185" s="1" t="str">
        <f>+VLOOKUP(E185,Participants!$A$1:$G$1501,7,FALSE)</f>
        <v>VARSITY GIRLS</v>
      </c>
      <c r="K185" s="145"/>
      <c r="L185" s="145"/>
    </row>
    <row r="186" spans="1:12" ht="18.75">
      <c r="A186" s="45" t="s">
        <v>12</v>
      </c>
      <c r="B186" s="148">
        <v>3</v>
      </c>
      <c r="C186" s="151">
        <v>16.16</v>
      </c>
      <c r="D186" s="147">
        <v>2</v>
      </c>
      <c r="E186" s="152">
        <v>233</v>
      </c>
      <c r="F186" s="1" t="str">
        <f>+VLOOKUP(E186,Participants!$A$1:$F$1501,2,FALSE)</f>
        <v>Molly Maher</v>
      </c>
      <c r="G186" s="1" t="str">
        <f>+VLOOKUP(E186,Participants!$A$1:$F$1501,4,FALSE)</f>
        <v>STL</v>
      </c>
      <c r="H186" s="1" t="str">
        <f>+VLOOKUP(E186,Participants!$A$1:$F$1501,5,FALSE)</f>
        <v>F</v>
      </c>
      <c r="I186" s="1">
        <f>+VLOOKUP(E186,Participants!$A$1:$F$1501,3,FALSE)</f>
        <v>8</v>
      </c>
      <c r="J186" s="1" t="str">
        <f>+VLOOKUP(E186,Participants!$A$1:$G$1501,7,FALSE)</f>
        <v>VARSITY GIRLS</v>
      </c>
      <c r="K186" s="145"/>
      <c r="L186" s="145"/>
    </row>
    <row r="187" spans="1:12" ht="18.75">
      <c r="A187" s="45" t="s">
        <v>12</v>
      </c>
      <c r="B187" s="148">
        <v>1</v>
      </c>
      <c r="C187" s="151">
        <v>16.22</v>
      </c>
      <c r="D187" s="147">
        <v>2</v>
      </c>
      <c r="E187" s="152">
        <v>250</v>
      </c>
      <c r="F187" s="1" t="str">
        <f>+VLOOKUP(E187,Participants!$A$1:$F$1501,2,FALSE)</f>
        <v>Cassidy Vaccarello</v>
      </c>
      <c r="G187" s="1" t="str">
        <f>+VLOOKUP(E187,Participants!$A$1:$F$1501,4,FALSE)</f>
        <v>STL</v>
      </c>
      <c r="H187" s="1" t="str">
        <f>+VLOOKUP(E187,Participants!$A$1:$F$1501,5,FALSE)</f>
        <v>F</v>
      </c>
      <c r="I187" s="1">
        <f>+VLOOKUP(E187,Participants!$A$1:$F$1501,3,FALSE)</f>
        <v>8</v>
      </c>
      <c r="J187" s="1" t="str">
        <f>+VLOOKUP(E187,Participants!$A$1:$G$1501,7,FALSE)</f>
        <v>VARSITY GIRLS</v>
      </c>
      <c r="K187" s="145"/>
      <c r="L187" s="145"/>
    </row>
    <row r="188" spans="1:12" ht="18.75">
      <c r="A188" s="45" t="s">
        <v>12</v>
      </c>
      <c r="B188" s="148">
        <v>2</v>
      </c>
      <c r="C188" s="151">
        <v>16.47</v>
      </c>
      <c r="D188" s="147">
        <v>6</v>
      </c>
      <c r="E188" s="152">
        <v>128</v>
      </c>
      <c r="F188" s="1" t="str">
        <f>+VLOOKUP(E188,Participants!$A$1:$F$1501,2,FALSE)</f>
        <v>Christine Smith</v>
      </c>
      <c r="G188" s="1" t="str">
        <f>+VLOOKUP(E188,Participants!$A$1:$F$1501,4,FALSE)</f>
        <v>JFK</v>
      </c>
      <c r="H188" s="1" t="str">
        <f>+VLOOKUP(E188,Participants!$A$1:$F$1501,5,FALSE)</f>
        <v>F</v>
      </c>
      <c r="I188" s="1">
        <f>+VLOOKUP(E188,Participants!$A$1:$F$1501,3,FALSE)</f>
        <v>8</v>
      </c>
      <c r="J188" s="1" t="str">
        <f>+VLOOKUP(E188,Participants!$A$1:$G$1501,7,FALSE)</f>
        <v>VARSITY GIRLS</v>
      </c>
      <c r="K188" s="145"/>
      <c r="L188" s="145"/>
    </row>
    <row r="189" spans="1:12" ht="18.75">
      <c r="A189" s="45" t="s">
        <v>12</v>
      </c>
      <c r="B189" s="149">
        <v>3</v>
      </c>
      <c r="C189" s="151">
        <v>16.73</v>
      </c>
      <c r="D189" s="147">
        <v>6</v>
      </c>
      <c r="E189" s="152">
        <v>130</v>
      </c>
      <c r="F189" s="1" t="str">
        <f>+VLOOKUP(E189,Participants!$A$1:$F$1501,2,FALSE)</f>
        <v>Tayah Swanson</v>
      </c>
      <c r="G189" s="1" t="str">
        <f>+VLOOKUP(E189,Participants!$A$1:$F$1501,4,FALSE)</f>
        <v>JFK</v>
      </c>
      <c r="H189" s="1" t="str">
        <f>+VLOOKUP(E189,Participants!$A$1:$F$1501,5,FALSE)</f>
        <v>F</v>
      </c>
      <c r="I189" s="1">
        <f>+VLOOKUP(E189,Participants!$A$1:$F$1501,3,FALSE)</f>
        <v>8</v>
      </c>
      <c r="J189" s="1" t="str">
        <f>+VLOOKUP(E189,Participants!$A$1:$G$1501,7,FALSE)</f>
        <v>VARSITY GIRLS</v>
      </c>
      <c r="K189" s="145"/>
      <c r="L189" s="145"/>
    </row>
    <row r="190" spans="1:12" ht="18.75">
      <c r="A190" s="45" t="s">
        <v>12</v>
      </c>
      <c r="B190" s="148">
        <v>1</v>
      </c>
      <c r="C190" s="151">
        <v>17.3</v>
      </c>
      <c r="D190" s="147">
        <v>1</v>
      </c>
      <c r="E190" s="152">
        <v>401</v>
      </c>
      <c r="F190" s="1" t="str">
        <f>+VLOOKUP(E190,Participants!$A$1:$F$1501,2,FALSE)</f>
        <v>Grace Ravenstahl</v>
      </c>
      <c r="G190" s="1" t="str">
        <f>+VLOOKUP(E190,Participants!$A$1:$F$1501,4,FALSE)</f>
        <v>PHL</v>
      </c>
      <c r="H190" s="1" t="str">
        <f>+VLOOKUP(E190,Participants!$A$1:$F$1501,5,FALSE)</f>
        <v>F</v>
      </c>
      <c r="I190" s="1">
        <f>+VLOOKUP(E190,Participants!$A$1:$F$1501,3,FALSE)</f>
        <v>7</v>
      </c>
      <c r="J190" s="1" t="str">
        <f>+VLOOKUP(E190,Participants!$A$1:$G$1501,7,FALSE)</f>
        <v>VARSITY GIRLS</v>
      </c>
      <c r="K190" s="145"/>
      <c r="L190" s="145"/>
    </row>
    <row r="191" spans="1:12" ht="18.75">
      <c r="A191" s="45" t="s">
        <v>12</v>
      </c>
      <c r="B191" s="148">
        <v>1</v>
      </c>
      <c r="C191" s="151">
        <v>17.52</v>
      </c>
      <c r="D191" s="147">
        <v>3</v>
      </c>
      <c r="E191" s="152">
        <v>823</v>
      </c>
      <c r="F191" s="1" t="str">
        <f>+VLOOKUP(E191,Participants!$A$1:$F$1501,2,FALSE)</f>
        <v>Mary Kate Monroe</v>
      </c>
      <c r="G191" s="1" t="str">
        <f>+VLOOKUP(E191,Participants!$A$1:$F$1501,4,FALSE)</f>
        <v>SRT</v>
      </c>
      <c r="H191" s="1" t="str">
        <f>+VLOOKUP(E191,Participants!$A$1:$F$1501,5,FALSE)</f>
        <v>F</v>
      </c>
      <c r="I191" s="1">
        <f>+VLOOKUP(E191,Participants!$A$1:$F$1501,3,FALSE)</f>
        <v>7</v>
      </c>
      <c r="J191" s="1" t="str">
        <f>+VLOOKUP(E191,Participants!$A$1:$G$1501,7,FALSE)</f>
        <v>VARSITY GIRLS</v>
      </c>
      <c r="K191" s="145"/>
      <c r="L191" s="145"/>
    </row>
    <row r="192" spans="1:12" ht="18.75">
      <c r="A192" s="45" t="s">
        <v>12</v>
      </c>
      <c r="B192" s="148">
        <v>2</v>
      </c>
      <c r="C192" s="151">
        <v>20.96</v>
      </c>
      <c r="D192" s="147">
        <v>5</v>
      </c>
      <c r="E192" s="152">
        <v>677</v>
      </c>
      <c r="F192" s="1" t="str">
        <f>+VLOOKUP(E192,Participants!$A$1:$F$1501,2,FALSE)</f>
        <v>Kelsey Malloy</v>
      </c>
      <c r="G192" s="1" t="str">
        <f>+VLOOKUP(E192,Participants!$A$1:$F$1501,4,FALSE)</f>
        <v>SYL</v>
      </c>
      <c r="H192" s="1" t="str">
        <f>+VLOOKUP(E192,Participants!$A$1:$F$1501,5,FALSE)</f>
        <v>F</v>
      </c>
      <c r="I192" s="1">
        <f>+VLOOKUP(E192,Participants!$A$1:$F$1501,3,FALSE)</f>
        <v>8</v>
      </c>
      <c r="J192" s="1" t="str">
        <f>+VLOOKUP(E192,Participants!$A$1:$G$1501,7,FALSE)</f>
        <v>VARSITY GIRLS</v>
      </c>
      <c r="K192" s="145"/>
      <c r="L192" s="145"/>
    </row>
    <row r="193" spans="1:27" ht="18.75">
      <c r="A193" s="146"/>
    </row>
    <row r="194" spans="1:27" ht="18.75">
      <c r="A194" s="146"/>
    </row>
    <row r="195" spans="1:27" ht="18.75">
      <c r="A195" s="146"/>
    </row>
    <row r="196" spans="1:27" ht="18.75">
      <c r="A196" s="146"/>
    </row>
    <row r="197" spans="1:27" ht="18.75">
      <c r="A197" s="146"/>
    </row>
    <row r="198" spans="1:27" ht="18.75">
      <c r="A198" s="146"/>
    </row>
    <row r="199" spans="1:27" ht="18.75">
      <c r="A199" s="146"/>
    </row>
    <row r="200" spans="1:27" ht="18.75">
      <c r="A200" s="146"/>
    </row>
    <row r="201" spans="1:27">
      <c r="B201" s="37" t="s">
        <v>96</v>
      </c>
      <c r="C201" s="37" t="s">
        <v>108</v>
      </c>
      <c r="D201" s="37" t="s">
        <v>111</v>
      </c>
      <c r="E201" s="38" t="s">
        <v>113</v>
      </c>
      <c r="F201" s="37" t="s">
        <v>115</v>
      </c>
      <c r="G201" s="37" t="s">
        <v>117</v>
      </c>
      <c r="H201" s="37" t="s">
        <v>24</v>
      </c>
      <c r="I201" s="37" t="s">
        <v>20</v>
      </c>
      <c r="J201" s="37" t="s">
        <v>25</v>
      </c>
      <c r="K201" s="37" t="s">
        <v>100</v>
      </c>
      <c r="L201" s="37" t="s">
        <v>26</v>
      </c>
      <c r="M201" s="37" t="s">
        <v>120</v>
      </c>
      <c r="N201" s="37" t="s">
        <v>27</v>
      </c>
      <c r="O201" s="37" t="s">
        <v>123</v>
      </c>
      <c r="P201" s="37" t="s">
        <v>28</v>
      </c>
      <c r="Q201" s="37" t="s">
        <v>32</v>
      </c>
      <c r="R201" s="37" t="s">
        <v>34</v>
      </c>
      <c r="S201" s="37" t="s">
        <v>36</v>
      </c>
      <c r="T201" s="37" t="s">
        <v>38</v>
      </c>
      <c r="U201" s="37" t="s">
        <v>40</v>
      </c>
      <c r="V201" s="37" t="s">
        <v>42</v>
      </c>
      <c r="W201" s="37" t="s">
        <v>19</v>
      </c>
      <c r="X201" s="37" t="s">
        <v>45</v>
      </c>
      <c r="Y201" t="s">
        <v>103</v>
      </c>
      <c r="Z201" t="s">
        <v>47</v>
      </c>
      <c r="AA201" s="37" t="s">
        <v>89</v>
      </c>
    </row>
    <row r="202" spans="1:27">
      <c r="A202" s="145" t="s">
        <v>1306</v>
      </c>
      <c r="B202">
        <f>+SUMIFS($L$2:$L$192,$J$2:$J$192,$A202,$G$2:$G$192,B$201)</f>
        <v>0</v>
      </c>
      <c r="C202">
        <f t="shared" ref="C202:W207" si="0">+SUMIFS($L$2:$L$192,$J$2:$J$192,$A202,$G$2:$G$192,C$201)</f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0</v>
      </c>
      <c r="I202">
        <f t="shared" si="0"/>
        <v>18</v>
      </c>
      <c r="J202">
        <f t="shared" si="0"/>
        <v>0</v>
      </c>
      <c r="K202">
        <f t="shared" si="0"/>
        <v>0</v>
      </c>
      <c r="L202">
        <f t="shared" si="0"/>
        <v>0</v>
      </c>
      <c r="M202">
        <f t="shared" si="0"/>
        <v>0</v>
      </c>
      <c r="N202">
        <f t="shared" si="0"/>
        <v>0</v>
      </c>
      <c r="O202">
        <f t="shared" si="0"/>
        <v>0</v>
      </c>
      <c r="P202">
        <f t="shared" si="0"/>
        <v>0</v>
      </c>
      <c r="Q202">
        <f t="shared" si="0"/>
        <v>3</v>
      </c>
      <c r="R202">
        <f t="shared" si="0"/>
        <v>0</v>
      </c>
      <c r="S202">
        <f t="shared" si="0"/>
        <v>7</v>
      </c>
      <c r="T202">
        <f t="shared" si="0"/>
        <v>0</v>
      </c>
      <c r="U202">
        <f t="shared" si="0"/>
        <v>0</v>
      </c>
      <c r="V202">
        <f t="shared" si="0"/>
        <v>0</v>
      </c>
      <c r="W202">
        <f t="shared" si="0"/>
        <v>5</v>
      </c>
      <c r="X202">
        <f t="shared" ref="T202:Z207" si="1">+SUMIFS($L$2:$L$192,$J$2:$J$192,$A202,$G$2:$G$192,X$201)</f>
        <v>0</v>
      </c>
      <c r="Y202">
        <f t="shared" si="1"/>
        <v>6</v>
      </c>
      <c r="Z202">
        <f t="shared" si="1"/>
        <v>0</v>
      </c>
      <c r="AA202">
        <f>SUM(B202:Z202)</f>
        <v>39</v>
      </c>
    </row>
    <row r="203" spans="1:27">
      <c r="A203" t="s">
        <v>1307</v>
      </c>
      <c r="B203">
        <f t="shared" ref="B203:Q207" si="2">+SUMIFS($L$2:$L$192,$J$2:$J$192,$A203,$G$2:$G$192,B$201)</f>
        <v>0</v>
      </c>
      <c r="C203">
        <f t="shared" si="2"/>
        <v>0</v>
      </c>
      <c r="D203">
        <f t="shared" si="2"/>
        <v>0</v>
      </c>
      <c r="E203">
        <f t="shared" si="2"/>
        <v>0</v>
      </c>
      <c r="F203">
        <f t="shared" si="2"/>
        <v>0</v>
      </c>
      <c r="G203">
        <f t="shared" si="2"/>
        <v>0</v>
      </c>
      <c r="H203">
        <f t="shared" si="2"/>
        <v>0</v>
      </c>
      <c r="I203">
        <f t="shared" si="2"/>
        <v>10</v>
      </c>
      <c r="J203">
        <f t="shared" si="2"/>
        <v>0</v>
      </c>
      <c r="K203">
        <f t="shared" si="2"/>
        <v>0</v>
      </c>
      <c r="L203">
        <f t="shared" si="2"/>
        <v>0</v>
      </c>
      <c r="M203">
        <f t="shared" si="2"/>
        <v>0</v>
      </c>
      <c r="N203">
        <f t="shared" si="2"/>
        <v>0</v>
      </c>
      <c r="O203">
        <f t="shared" si="2"/>
        <v>0</v>
      </c>
      <c r="P203">
        <f t="shared" si="2"/>
        <v>0</v>
      </c>
      <c r="Q203">
        <f t="shared" si="2"/>
        <v>1</v>
      </c>
      <c r="R203">
        <f t="shared" si="0"/>
        <v>0</v>
      </c>
      <c r="S203">
        <f t="shared" si="0"/>
        <v>2</v>
      </c>
      <c r="T203">
        <f t="shared" si="1"/>
        <v>0</v>
      </c>
      <c r="U203">
        <f t="shared" si="1"/>
        <v>0</v>
      </c>
      <c r="V203">
        <f t="shared" si="1"/>
        <v>0</v>
      </c>
      <c r="W203">
        <f t="shared" si="1"/>
        <v>3</v>
      </c>
      <c r="X203">
        <f t="shared" si="1"/>
        <v>0</v>
      </c>
      <c r="Y203">
        <f t="shared" si="1"/>
        <v>10</v>
      </c>
      <c r="Z203">
        <f t="shared" si="1"/>
        <v>13</v>
      </c>
      <c r="AA203">
        <f t="shared" ref="AA203:AA207" si="3">SUM(B203:Z203)</f>
        <v>39</v>
      </c>
    </row>
    <row r="204" spans="1:27">
      <c r="A204" t="s">
        <v>106</v>
      </c>
      <c r="B204">
        <f t="shared" si="2"/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13.5</v>
      </c>
      <c r="J204">
        <f t="shared" si="0"/>
        <v>0</v>
      </c>
      <c r="K204">
        <f t="shared" si="0"/>
        <v>0</v>
      </c>
      <c r="L204">
        <f t="shared" si="0"/>
        <v>0</v>
      </c>
      <c r="M204">
        <f t="shared" si="0"/>
        <v>0</v>
      </c>
      <c r="N204">
        <f t="shared" si="0"/>
        <v>0</v>
      </c>
      <c r="O204">
        <f t="shared" si="0"/>
        <v>0</v>
      </c>
      <c r="P204">
        <f t="shared" si="0"/>
        <v>0</v>
      </c>
      <c r="Q204">
        <f t="shared" si="0"/>
        <v>0</v>
      </c>
      <c r="R204">
        <f t="shared" si="0"/>
        <v>0</v>
      </c>
      <c r="S204">
        <f t="shared" si="0"/>
        <v>0</v>
      </c>
      <c r="T204">
        <f t="shared" si="1"/>
        <v>0</v>
      </c>
      <c r="U204">
        <f t="shared" si="1"/>
        <v>0</v>
      </c>
      <c r="V204">
        <f t="shared" si="1"/>
        <v>0</v>
      </c>
      <c r="W204">
        <f t="shared" si="1"/>
        <v>9.5</v>
      </c>
      <c r="X204">
        <f t="shared" si="1"/>
        <v>6</v>
      </c>
      <c r="Y204">
        <f t="shared" si="1"/>
        <v>0</v>
      </c>
      <c r="Z204">
        <f t="shared" si="1"/>
        <v>10</v>
      </c>
      <c r="AA204">
        <f t="shared" si="3"/>
        <v>39</v>
      </c>
    </row>
    <row r="205" spans="1:27">
      <c r="A205" t="s">
        <v>107</v>
      </c>
      <c r="B205">
        <f t="shared" si="2"/>
        <v>0</v>
      </c>
      <c r="C205">
        <f t="shared" si="0"/>
        <v>0</v>
      </c>
      <c r="D205">
        <f t="shared" si="0"/>
        <v>0</v>
      </c>
      <c r="E205">
        <f t="shared" si="0"/>
        <v>0</v>
      </c>
      <c r="F205">
        <f t="shared" si="0"/>
        <v>0</v>
      </c>
      <c r="G205">
        <f t="shared" si="0"/>
        <v>0</v>
      </c>
      <c r="H205">
        <f t="shared" si="0"/>
        <v>0</v>
      </c>
      <c r="I205">
        <f t="shared" si="0"/>
        <v>5</v>
      </c>
      <c r="J205">
        <f t="shared" si="0"/>
        <v>0</v>
      </c>
      <c r="K205">
        <f t="shared" si="0"/>
        <v>0</v>
      </c>
      <c r="L205">
        <f t="shared" si="0"/>
        <v>0</v>
      </c>
      <c r="M205">
        <f t="shared" si="0"/>
        <v>0</v>
      </c>
      <c r="N205">
        <f t="shared" si="0"/>
        <v>0</v>
      </c>
      <c r="O205">
        <f t="shared" si="0"/>
        <v>0</v>
      </c>
      <c r="P205">
        <f t="shared" si="0"/>
        <v>0</v>
      </c>
      <c r="Q205">
        <f t="shared" si="0"/>
        <v>9.5</v>
      </c>
      <c r="R205">
        <f t="shared" si="0"/>
        <v>0</v>
      </c>
      <c r="S205">
        <f t="shared" si="0"/>
        <v>0</v>
      </c>
      <c r="T205">
        <f t="shared" si="1"/>
        <v>0</v>
      </c>
      <c r="U205">
        <f t="shared" si="1"/>
        <v>0</v>
      </c>
      <c r="V205">
        <f t="shared" si="1"/>
        <v>0</v>
      </c>
      <c r="W205">
        <f t="shared" si="1"/>
        <v>8</v>
      </c>
      <c r="X205">
        <f t="shared" si="1"/>
        <v>4.5</v>
      </c>
      <c r="Y205">
        <f t="shared" si="1"/>
        <v>12</v>
      </c>
      <c r="Z205">
        <f t="shared" si="1"/>
        <v>0</v>
      </c>
      <c r="AA205">
        <f t="shared" si="3"/>
        <v>39</v>
      </c>
    </row>
    <row r="206" spans="1:27">
      <c r="A206" t="s">
        <v>13</v>
      </c>
      <c r="B206">
        <f t="shared" si="2"/>
        <v>0</v>
      </c>
      <c r="C206">
        <f t="shared" si="0"/>
        <v>0</v>
      </c>
      <c r="D206">
        <f t="shared" si="0"/>
        <v>0</v>
      </c>
      <c r="E206">
        <f t="shared" si="0"/>
        <v>0</v>
      </c>
      <c r="F206">
        <f t="shared" si="0"/>
        <v>0</v>
      </c>
      <c r="G206">
        <f t="shared" si="0"/>
        <v>0</v>
      </c>
      <c r="H206">
        <f t="shared" si="0"/>
        <v>0</v>
      </c>
      <c r="I206">
        <f t="shared" si="0"/>
        <v>3</v>
      </c>
      <c r="J206">
        <f t="shared" si="0"/>
        <v>0</v>
      </c>
      <c r="K206">
        <f t="shared" si="0"/>
        <v>0</v>
      </c>
      <c r="L206">
        <f t="shared" si="0"/>
        <v>0</v>
      </c>
      <c r="M206">
        <f t="shared" si="0"/>
        <v>0</v>
      </c>
      <c r="N206">
        <f t="shared" si="0"/>
        <v>0</v>
      </c>
      <c r="O206">
        <f t="shared" si="0"/>
        <v>0</v>
      </c>
      <c r="P206">
        <f t="shared" si="0"/>
        <v>0</v>
      </c>
      <c r="Q206">
        <f t="shared" si="0"/>
        <v>0</v>
      </c>
      <c r="R206">
        <f t="shared" si="0"/>
        <v>0</v>
      </c>
      <c r="S206">
        <f t="shared" si="0"/>
        <v>0</v>
      </c>
      <c r="T206">
        <f t="shared" si="1"/>
        <v>0</v>
      </c>
      <c r="U206">
        <f t="shared" si="1"/>
        <v>18</v>
      </c>
      <c r="V206">
        <f t="shared" si="1"/>
        <v>0</v>
      </c>
      <c r="W206">
        <f t="shared" si="1"/>
        <v>11</v>
      </c>
      <c r="X206">
        <f t="shared" si="1"/>
        <v>5</v>
      </c>
      <c r="Y206">
        <f t="shared" si="1"/>
        <v>2</v>
      </c>
      <c r="Z206">
        <f t="shared" si="1"/>
        <v>0</v>
      </c>
      <c r="AA206">
        <f t="shared" si="3"/>
        <v>39</v>
      </c>
    </row>
    <row r="207" spans="1:27">
      <c r="A207" t="s">
        <v>14</v>
      </c>
      <c r="B207">
        <f t="shared" si="2"/>
        <v>0</v>
      </c>
      <c r="C207">
        <f t="shared" si="0"/>
        <v>0</v>
      </c>
      <c r="D207">
        <f t="shared" si="0"/>
        <v>0</v>
      </c>
      <c r="E207">
        <f t="shared" si="0"/>
        <v>0</v>
      </c>
      <c r="F207">
        <f t="shared" si="0"/>
        <v>0</v>
      </c>
      <c r="G207">
        <f t="shared" si="0"/>
        <v>0</v>
      </c>
      <c r="H207">
        <f t="shared" si="0"/>
        <v>0</v>
      </c>
      <c r="I207">
        <f t="shared" si="0"/>
        <v>5</v>
      </c>
      <c r="J207">
        <f t="shared" si="0"/>
        <v>0</v>
      </c>
      <c r="K207">
        <f t="shared" si="0"/>
        <v>0</v>
      </c>
      <c r="L207">
        <f t="shared" si="0"/>
        <v>0</v>
      </c>
      <c r="M207">
        <f t="shared" si="0"/>
        <v>0</v>
      </c>
      <c r="N207">
        <f t="shared" si="0"/>
        <v>0</v>
      </c>
      <c r="O207">
        <f t="shared" si="0"/>
        <v>0</v>
      </c>
      <c r="P207">
        <f t="shared" si="0"/>
        <v>0</v>
      </c>
      <c r="Q207">
        <f t="shared" si="0"/>
        <v>0</v>
      </c>
      <c r="R207">
        <f t="shared" si="0"/>
        <v>0</v>
      </c>
      <c r="S207">
        <f t="shared" si="0"/>
        <v>2</v>
      </c>
      <c r="T207">
        <f t="shared" si="1"/>
        <v>0</v>
      </c>
      <c r="U207">
        <f t="shared" si="1"/>
        <v>0</v>
      </c>
      <c r="V207">
        <f t="shared" si="1"/>
        <v>0</v>
      </c>
      <c r="W207">
        <f t="shared" si="1"/>
        <v>8</v>
      </c>
      <c r="X207">
        <f t="shared" si="1"/>
        <v>6</v>
      </c>
      <c r="Y207">
        <f t="shared" si="1"/>
        <v>3</v>
      </c>
      <c r="Z207">
        <f t="shared" si="1"/>
        <v>15</v>
      </c>
      <c r="AA207">
        <f t="shared" si="3"/>
        <v>39</v>
      </c>
    </row>
    <row r="209" spans="3:23">
      <c r="C209" s="143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</row>
    <row r="210" spans="3:23">
      <c r="C210" s="143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3:23">
      <c r="C211" s="143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</sheetData>
  <sortState ref="A2:L192">
    <sortCondition ref="J2:J192"/>
    <sortCondition ref="C2:C19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6"/>
  <sheetViews>
    <sheetView workbookViewId="0">
      <pane ySplit="1" topLeftCell="A2" activePane="bottomLeft" state="frozen"/>
      <selection pane="bottomLeft" activeCell="N58" sqref="N58"/>
    </sheetView>
  </sheetViews>
  <sheetFormatPr defaultColWidth="8.5703125" defaultRowHeight="15"/>
  <cols>
    <col min="1" max="1" width="19.5703125" customWidth="1"/>
    <col min="2" max="2" width="7.140625" bestFit="1" customWidth="1"/>
    <col min="3" max="3" width="9.42578125" customWidth="1"/>
    <col min="4" max="4" width="7" customWidth="1"/>
    <col min="5" max="5" width="10.28515625" style="3" bestFit="1" customWidth="1"/>
    <col min="6" max="6" width="21.7109375" customWidth="1"/>
    <col min="7" max="7" width="14.140625" customWidth="1"/>
    <col min="10" max="10" width="13.7109375" bestFit="1" customWidth="1"/>
  </cols>
  <sheetData>
    <row r="1" spans="1:12" s="50" customFormat="1" ht="21">
      <c r="A1" s="48" t="s">
        <v>15</v>
      </c>
      <c r="B1" s="48" t="s">
        <v>9</v>
      </c>
      <c r="C1" s="48" t="s">
        <v>6</v>
      </c>
      <c r="D1" s="48" t="s">
        <v>8</v>
      </c>
      <c r="E1" s="48" t="s">
        <v>7</v>
      </c>
      <c r="F1" s="49" t="s">
        <v>10</v>
      </c>
      <c r="G1" s="49" t="s">
        <v>1</v>
      </c>
      <c r="H1" s="49" t="s">
        <v>2</v>
      </c>
      <c r="I1" s="49" t="s">
        <v>18</v>
      </c>
      <c r="J1" s="49" t="s">
        <v>3</v>
      </c>
      <c r="K1" s="49" t="s">
        <v>11</v>
      </c>
      <c r="L1" s="49" t="s">
        <v>64</v>
      </c>
    </row>
    <row r="2" spans="1:12" ht="21">
      <c r="A2" s="48" t="s">
        <v>15</v>
      </c>
      <c r="B2" s="4">
        <v>3</v>
      </c>
      <c r="C2" s="4">
        <v>35.17</v>
      </c>
      <c r="D2" s="4">
        <v>5</v>
      </c>
      <c r="E2" s="2">
        <v>113</v>
      </c>
      <c r="F2" s="1" t="str">
        <f>+VLOOKUP(E2,Participants!$A$1:$F$1501,2,FALSE)</f>
        <v>Cooper Cincinnati</v>
      </c>
      <c r="G2" s="1" t="str">
        <f>+VLOOKUP(E2,Participants!$A$1:$F$1501,4,FALSE)</f>
        <v>JFK</v>
      </c>
      <c r="H2" s="1" t="str">
        <f>+VLOOKUP(E2,Participants!$A$1:$F$1501,5,FALSE)</f>
        <v>M</v>
      </c>
      <c r="I2" s="1">
        <f>+VLOOKUP(E2,Participants!$A$1:$F$1501,3,FALSE)</f>
        <v>3</v>
      </c>
      <c r="J2" s="1" t="str">
        <f>+VLOOKUP(E2,Participants!$A$1:$G$1501,7,FALSE)</f>
        <v>DEV BOYS</v>
      </c>
      <c r="K2" s="1">
        <v>1</v>
      </c>
      <c r="L2" s="1">
        <v>10</v>
      </c>
    </row>
    <row r="3" spans="1:12" ht="21">
      <c r="A3" s="48" t="s">
        <v>15</v>
      </c>
      <c r="B3" s="4">
        <v>2</v>
      </c>
      <c r="C3" s="4">
        <v>35.72</v>
      </c>
      <c r="D3" s="4">
        <v>5</v>
      </c>
      <c r="E3" s="2">
        <v>177</v>
      </c>
      <c r="F3" s="1" t="str">
        <f>+VLOOKUP(E3,Participants!$A$1:$F$1501,2,FALSE)</f>
        <v>Jacob Lusk</v>
      </c>
      <c r="G3" s="1" t="str">
        <f>+VLOOKUP(E3,Participants!$A$1:$F$1501,4,FALSE)</f>
        <v>STL</v>
      </c>
      <c r="H3" s="1" t="str">
        <f>+VLOOKUP(E3,Participants!$A$1:$F$1501,5,FALSE)</f>
        <v>M</v>
      </c>
      <c r="I3" s="1">
        <f>+VLOOKUP(E3,Participants!$A$1:$F$1501,3,FALSE)</f>
        <v>3</v>
      </c>
      <c r="J3" s="1" t="str">
        <f>+VLOOKUP(E3,Participants!$A$1:$G$1501,7,FALSE)</f>
        <v>DEV BOYS</v>
      </c>
      <c r="K3" s="1">
        <v>2</v>
      </c>
      <c r="L3" s="1">
        <v>8</v>
      </c>
    </row>
    <row r="4" spans="1:12" ht="21">
      <c r="A4" s="48" t="s">
        <v>15</v>
      </c>
      <c r="B4" s="4">
        <v>3</v>
      </c>
      <c r="C4" s="4">
        <v>36.18</v>
      </c>
      <c r="D4" s="4">
        <v>4</v>
      </c>
      <c r="E4" s="2">
        <v>117</v>
      </c>
      <c r="F4" s="1" t="str">
        <f>+VLOOKUP(E4,Participants!$A$1:$F$1501,2,FALSE)</f>
        <v>Brady Hagerman</v>
      </c>
      <c r="G4" s="1" t="str">
        <f>+VLOOKUP(E4,Participants!$A$1:$F$1501,4,FALSE)</f>
        <v>JFK</v>
      </c>
      <c r="H4" s="1" t="str">
        <f>+VLOOKUP(E4,Participants!$A$1:$F$1501,5,FALSE)</f>
        <v>M</v>
      </c>
      <c r="I4" s="1">
        <f>+VLOOKUP(E4,Participants!$A$1:$F$1501,3,FALSE)</f>
        <v>4</v>
      </c>
      <c r="J4" s="1" t="str">
        <f>+VLOOKUP(E4,Participants!$A$1:$G$1501,7,FALSE)</f>
        <v>DEV BOYS</v>
      </c>
      <c r="K4" s="1">
        <v>3</v>
      </c>
      <c r="L4" s="1">
        <v>6</v>
      </c>
    </row>
    <row r="5" spans="1:12" ht="21">
      <c r="A5" s="48" t="s">
        <v>15</v>
      </c>
      <c r="B5" s="4">
        <v>2</v>
      </c>
      <c r="C5" s="4">
        <v>36.450000000000003</v>
      </c>
      <c r="D5" s="4">
        <v>2</v>
      </c>
      <c r="E5" s="2">
        <v>801</v>
      </c>
      <c r="F5" s="1" t="str">
        <f>+VLOOKUP(E5,Participants!$A$1:$F$1501,2,FALSE)</f>
        <v>Ryan Niedermeyer</v>
      </c>
      <c r="G5" s="1" t="str">
        <f>+VLOOKUP(E5,Participants!$A$1:$F$1501,4,FALSE)</f>
        <v>SRT</v>
      </c>
      <c r="H5" s="1" t="str">
        <f>+VLOOKUP(E5,Participants!$A$1:$F$1501,5,FALSE)</f>
        <v>M</v>
      </c>
      <c r="I5" s="1">
        <f>+VLOOKUP(E5,Participants!$A$1:$F$1501,3,FALSE)</f>
        <v>3</v>
      </c>
      <c r="J5" s="1" t="str">
        <f>+VLOOKUP(E5,Participants!$A$1:$G$1501,7,FALSE)</f>
        <v>DEV BOYS</v>
      </c>
      <c r="K5" s="1">
        <v>4</v>
      </c>
      <c r="L5" s="1">
        <v>5</v>
      </c>
    </row>
    <row r="6" spans="1:12" ht="21">
      <c r="A6" s="48" t="s">
        <v>15</v>
      </c>
      <c r="B6" s="4">
        <v>2</v>
      </c>
      <c r="C6" s="4">
        <v>36.729999999999997</v>
      </c>
      <c r="D6" s="4">
        <v>3</v>
      </c>
      <c r="E6" s="2">
        <v>983</v>
      </c>
      <c r="F6" s="1" t="str">
        <f>+VLOOKUP(E6,Participants!$A$1:$F$1501,2,FALSE)</f>
        <v>Caleb Fruscello</v>
      </c>
      <c r="G6" s="1" t="str">
        <f>+VLOOKUP(E6,Participants!$A$1:$F$1501,4,FALSE)</f>
        <v>GAB</v>
      </c>
      <c r="H6" s="1" t="str">
        <f>+VLOOKUP(E6,Participants!$A$1:$F$1501,5,FALSE)</f>
        <v>M</v>
      </c>
      <c r="I6" s="1">
        <f>+VLOOKUP(E6,Participants!$A$1:$F$1501,3,FALSE)</f>
        <v>4</v>
      </c>
      <c r="J6" s="1" t="str">
        <f>+VLOOKUP(E6,Participants!$A$1:$G$1501,7,FALSE)</f>
        <v>DEV BOYS</v>
      </c>
      <c r="K6" s="1">
        <v>5</v>
      </c>
      <c r="L6" s="1">
        <v>4</v>
      </c>
    </row>
    <row r="7" spans="1:12" ht="21">
      <c r="A7" s="48" t="s">
        <v>15</v>
      </c>
      <c r="B7" s="4">
        <v>1</v>
      </c>
      <c r="C7" s="4">
        <v>37.4</v>
      </c>
      <c r="D7" s="4">
        <v>3</v>
      </c>
      <c r="E7" s="2">
        <v>979</v>
      </c>
      <c r="F7" s="1" t="str">
        <f>+VLOOKUP(E7,Participants!$A$1:$F$1501,2,FALSE)</f>
        <v>Tyler Horvath</v>
      </c>
      <c r="G7" s="1" t="str">
        <f>+VLOOKUP(E7,Participants!$A$1:$F$1501,4,FALSE)</f>
        <v>GAB</v>
      </c>
      <c r="H7" s="1" t="str">
        <f>+VLOOKUP(E7,Participants!$A$1:$F$1501,5,FALSE)</f>
        <v>M</v>
      </c>
      <c r="I7" s="1">
        <f>+VLOOKUP(E7,Participants!$A$1:$F$1501,3,FALSE)</f>
        <v>3</v>
      </c>
      <c r="J7" s="1" t="str">
        <f>+VLOOKUP(E7,Participants!$A$1:$G$1501,7,FALSE)</f>
        <v>DEV BOYS</v>
      </c>
      <c r="K7" s="1">
        <v>6</v>
      </c>
      <c r="L7" s="1">
        <v>3</v>
      </c>
    </row>
    <row r="8" spans="1:12" ht="21">
      <c r="A8" s="48" t="s">
        <v>15</v>
      </c>
      <c r="B8" s="4">
        <v>1</v>
      </c>
      <c r="C8" s="4">
        <v>38.07</v>
      </c>
      <c r="D8" s="4">
        <v>5</v>
      </c>
      <c r="E8" s="2">
        <v>182</v>
      </c>
      <c r="F8" s="1" t="str">
        <f>+VLOOKUP(E8,Participants!$A$1:$F$1501,2,FALSE)</f>
        <v>Rhys Maentz</v>
      </c>
      <c r="G8" s="1" t="str">
        <f>+VLOOKUP(E8,Participants!$A$1:$F$1501,4,FALSE)</f>
        <v>STL</v>
      </c>
      <c r="H8" s="1" t="str">
        <f>+VLOOKUP(E8,Participants!$A$1:$F$1501,5,FALSE)</f>
        <v>M</v>
      </c>
      <c r="I8" s="1">
        <f>+VLOOKUP(E8,Participants!$A$1:$F$1501,3,FALSE)</f>
        <v>3</v>
      </c>
      <c r="J8" s="1" t="str">
        <f>+VLOOKUP(E8,Participants!$A$1:$G$1501,7,FALSE)</f>
        <v>DEV BOYS</v>
      </c>
      <c r="K8" s="1">
        <v>7</v>
      </c>
      <c r="L8" s="1">
        <v>2</v>
      </c>
    </row>
    <row r="9" spans="1:12" ht="21">
      <c r="A9" s="48" t="s">
        <v>15</v>
      </c>
      <c r="B9" s="4">
        <v>3</v>
      </c>
      <c r="C9" s="4">
        <v>39.53</v>
      </c>
      <c r="D9" s="4">
        <v>3</v>
      </c>
      <c r="E9" s="2">
        <v>393</v>
      </c>
      <c r="F9" s="1" t="str">
        <f>+VLOOKUP(E9,Participants!$A$1:$F$1501,2,FALSE)</f>
        <v>Jacob Boehm</v>
      </c>
      <c r="G9" s="1" t="str">
        <f>+VLOOKUP(E9,Participants!$A$1:$F$1501,4,FALSE)</f>
        <v>PHL</v>
      </c>
      <c r="H9" s="1" t="str">
        <f>+VLOOKUP(E9,Participants!$A$1:$F$1501,5,FALSE)</f>
        <v>M</v>
      </c>
      <c r="I9" s="1">
        <f>+VLOOKUP(E9,Participants!$A$1:$F$1501,3,FALSE)</f>
        <v>3</v>
      </c>
      <c r="J9" s="1" t="str">
        <f>+VLOOKUP(E9,Participants!$A$1:$G$1501,7,FALSE)</f>
        <v>DEV BOYS</v>
      </c>
      <c r="K9" s="1">
        <v>8</v>
      </c>
      <c r="L9" s="1">
        <v>1</v>
      </c>
    </row>
    <row r="10" spans="1:12" ht="21">
      <c r="A10" s="48" t="s">
        <v>15</v>
      </c>
      <c r="B10" s="4">
        <v>2</v>
      </c>
      <c r="C10" s="4">
        <v>39.880000000000003</v>
      </c>
      <c r="D10" s="4">
        <v>4</v>
      </c>
      <c r="E10" s="2">
        <v>114</v>
      </c>
      <c r="F10" s="1" t="str">
        <f>+VLOOKUP(E10,Participants!$A$1:$F$1501,2,FALSE)</f>
        <v>Elliott Bodart</v>
      </c>
      <c r="G10" s="1" t="str">
        <f>+VLOOKUP(E10,Participants!$A$1:$F$1501,4,FALSE)</f>
        <v>JFK</v>
      </c>
      <c r="H10" s="1" t="str">
        <f>+VLOOKUP(E10,Participants!$A$1:$F$1501,5,FALSE)</f>
        <v>M</v>
      </c>
      <c r="I10" s="1">
        <f>+VLOOKUP(E10,Participants!$A$1:$F$1501,3,FALSE)</f>
        <v>3</v>
      </c>
      <c r="J10" s="1" t="str">
        <f>+VLOOKUP(E10,Participants!$A$1:$G$1501,7,FALSE)</f>
        <v>DEV BOYS</v>
      </c>
      <c r="K10" s="1"/>
      <c r="L10" s="1"/>
    </row>
    <row r="11" spans="1:12" ht="21">
      <c r="A11" s="48" t="s">
        <v>15</v>
      </c>
      <c r="B11" s="4">
        <v>2</v>
      </c>
      <c r="C11" s="4">
        <v>40.51</v>
      </c>
      <c r="D11" s="2">
        <v>1</v>
      </c>
      <c r="E11" s="2">
        <v>654</v>
      </c>
      <c r="F11" s="1" t="str">
        <f>+VLOOKUP(E11,Participants!$A$1:$F$1501,2,FALSE)</f>
        <v>Griffin Betz</v>
      </c>
      <c r="G11" s="1" t="str">
        <f>+VLOOKUP(E11,Participants!$A$1:$F$1501,4,FALSE)</f>
        <v>SYL</v>
      </c>
      <c r="H11" s="1" t="str">
        <f>+VLOOKUP(E11,Participants!$A$1:$F$1501,5,FALSE)</f>
        <v>M</v>
      </c>
      <c r="I11" s="1">
        <f>+VLOOKUP(E11,Participants!$A$1:$F$1501,3,FALSE)</f>
        <v>2</v>
      </c>
      <c r="J11" s="1" t="str">
        <f>+VLOOKUP(E11,Participants!$A$1:$G$1501,7,FALSE)</f>
        <v>DEV BOYS</v>
      </c>
      <c r="K11" s="1"/>
      <c r="L11" s="1"/>
    </row>
    <row r="12" spans="1:12" ht="21">
      <c r="A12" s="48" t="s">
        <v>15</v>
      </c>
      <c r="B12" s="4">
        <v>3</v>
      </c>
      <c r="C12" s="4">
        <v>43.52</v>
      </c>
      <c r="D12" s="4">
        <v>1</v>
      </c>
      <c r="E12" s="2">
        <v>658</v>
      </c>
      <c r="F12" s="1" t="str">
        <f>+VLOOKUP(E12,Participants!$A$1:$F$1501,2,FALSE)</f>
        <v>Cayden Johnson</v>
      </c>
      <c r="G12" s="1" t="str">
        <f>+VLOOKUP(E12,Participants!$A$1:$F$1501,4,FALSE)</f>
        <v>SYL</v>
      </c>
      <c r="H12" s="1" t="str">
        <f>+VLOOKUP(E12,Participants!$A$1:$F$1501,5,FALSE)</f>
        <v>M</v>
      </c>
      <c r="I12" s="1">
        <f>+VLOOKUP(E12,Participants!$A$1:$F$1501,3,FALSE)</f>
        <v>3</v>
      </c>
      <c r="J12" s="1" t="str">
        <f>+VLOOKUP(E12,Participants!$A$1:$G$1501,7,FALSE)</f>
        <v>DEV BOYS</v>
      </c>
      <c r="K12" s="1"/>
      <c r="L12" s="1"/>
    </row>
    <row r="13" spans="1:12" ht="21">
      <c r="A13" s="48" t="s">
        <v>15</v>
      </c>
      <c r="B13" s="4">
        <v>2</v>
      </c>
      <c r="C13" s="4">
        <v>43.85</v>
      </c>
      <c r="D13" s="4">
        <v>6</v>
      </c>
      <c r="E13" s="2">
        <v>115</v>
      </c>
      <c r="F13" s="1" t="str">
        <f>+VLOOKUP(E13,Participants!$A$1:$F$1501,2,FALSE)</f>
        <v>Jonah Bieranoski</v>
      </c>
      <c r="G13" s="1" t="str">
        <f>+VLOOKUP(E13,Participants!$A$1:$F$1501,4,FALSE)</f>
        <v>JFK</v>
      </c>
      <c r="H13" s="1" t="str">
        <f>+VLOOKUP(E13,Participants!$A$1:$F$1501,5,FALSE)</f>
        <v>M</v>
      </c>
      <c r="I13" s="1">
        <f>+VLOOKUP(E13,Participants!$A$1:$F$1501,3,FALSE)</f>
        <v>3</v>
      </c>
      <c r="J13" s="1" t="str">
        <f>+VLOOKUP(E13,Participants!$A$1:$G$1501,7,FALSE)</f>
        <v>DEV BOYS</v>
      </c>
      <c r="K13" s="1"/>
      <c r="L13" s="1"/>
    </row>
    <row r="14" spans="1:12" ht="21">
      <c r="A14" s="48" t="s">
        <v>15</v>
      </c>
      <c r="B14" s="4">
        <v>1</v>
      </c>
      <c r="C14" s="4">
        <v>45.51</v>
      </c>
      <c r="D14" s="4">
        <v>4</v>
      </c>
      <c r="E14" s="2">
        <v>116</v>
      </c>
      <c r="F14" s="1" t="str">
        <f>+VLOOKUP(E14,Participants!$A$1:$F$1501,2,FALSE)</f>
        <v>Oliver Bodart</v>
      </c>
      <c r="G14" s="1" t="str">
        <f>+VLOOKUP(E14,Participants!$A$1:$F$1501,4,FALSE)</f>
        <v>JFK</v>
      </c>
      <c r="H14" s="1" t="str">
        <f>+VLOOKUP(E14,Participants!$A$1:$F$1501,5,FALSE)</f>
        <v>M</v>
      </c>
      <c r="I14" s="1">
        <f>+VLOOKUP(E14,Participants!$A$1:$F$1501,3,FALSE)</f>
        <v>3</v>
      </c>
      <c r="J14" s="1" t="str">
        <f>+VLOOKUP(E14,Participants!$A$1:$G$1501,7,FALSE)</f>
        <v>DEV BOYS</v>
      </c>
      <c r="K14" s="1"/>
      <c r="L14" s="1"/>
    </row>
    <row r="15" spans="1:12" ht="21">
      <c r="A15" s="48" t="s">
        <v>15</v>
      </c>
      <c r="B15" s="4">
        <v>3</v>
      </c>
      <c r="C15" s="4">
        <v>46.4</v>
      </c>
      <c r="D15" s="4">
        <v>2</v>
      </c>
      <c r="E15" s="2">
        <v>392</v>
      </c>
      <c r="F15" s="1" t="str">
        <f>+VLOOKUP(E15,Participants!$A$1:$F$1501,2,FALSE)</f>
        <v>Dashiell Sargent</v>
      </c>
      <c r="G15" s="1" t="str">
        <f>+VLOOKUP(E15,Participants!$A$1:$F$1501,4,FALSE)</f>
        <v>PHL</v>
      </c>
      <c r="H15" s="1" t="str">
        <f>+VLOOKUP(E15,Participants!$A$1:$F$1501,5,FALSE)</f>
        <v>M</v>
      </c>
      <c r="I15" s="1">
        <f>+VLOOKUP(E15,Participants!$A$1:$F$1501,3,FALSE)</f>
        <v>3</v>
      </c>
      <c r="J15" s="1" t="str">
        <f>+VLOOKUP(E15,Participants!$A$1:$G$1501,7,FALSE)</f>
        <v>DEV BOYS</v>
      </c>
      <c r="K15" s="1"/>
      <c r="L15" s="1"/>
    </row>
    <row r="16" spans="1:12" ht="21">
      <c r="A16" s="48" t="s">
        <v>15</v>
      </c>
      <c r="B16" s="2">
        <v>1</v>
      </c>
      <c r="C16" s="2">
        <v>46.96</v>
      </c>
      <c r="D16" s="2">
        <v>6</v>
      </c>
      <c r="E16" s="2">
        <v>112</v>
      </c>
      <c r="F16" s="1" t="str">
        <f>+VLOOKUP(E16,Participants!$A$1:$F$1501,2,FALSE)</f>
        <v>Luca Mariana</v>
      </c>
      <c r="G16" s="1" t="str">
        <f>+VLOOKUP(E16,Participants!$A$1:$F$1501,4,FALSE)</f>
        <v>JFK</v>
      </c>
      <c r="H16" s="1" t="str">
        <f>+VLOOKUP(E16,Participants!$A$1:$F$1501,5,FALSE)</f>
        <v>M</v>
      </c>
      <c r="I16" s="1">
        <f>+VLOOKUP(E16,Participants!$A$1:$F$1501,3,FALSE)</f>
        <v>2</v>
      </c>
      <c r="J16" s="1" t="str">
        <f>+VLOOKUP(E16,Participants!$A$1:$G$1501,7,FALSE)</f>
        <v>DEV BOYS</v>
      </c>
      <c r="K16" s="1"/>
      <c r="L16" s="1"/>
    </row>
    <row r="17" spans="1:12" ht="21">
      <c r="A17" s="48" t="s">
        <v>15</v>
      </c>
      <c r="B17" s="4">
        <v>1</v>
      </c>
      <c r="C17" s="4">
        <v>49.93</v>
      </c>
      <c r="D17" s="4">
        <v>1</v>
      </c>
      <c r="E17" s="2">
        <v>649</v>
      </c>
      <c r="F17" s="1" t="str">
        <f>+VLOOKUP(E17,Participants!$A$1:$F$1501,2,FALSE)</f>
        <v>Cole Donnelly</v>
      </c>
      <c r="G17" s="1" t="str">
        <f>+VLOOKUP(E17,Participants!$A$1:$F$1501,4,FALSE)</f>
        <v>SYL</v>
      </c>
      <c r="H17" s="1" t="str">
        <f>+VLOOKUP(E17,Participants!$A$1:$F$1501,5,FALSE)</f>
        <v>M</v>
      </c>
      <c r="I17" s="1">
        <f>+VLOOKUP(E17,Participants!$A$1:$F$1501,3,FALSE)</f>
        <v>1</v>
      </c>
      <c r="J17" s="1" t="str">
        <f>+VLOOKUP(E17,Participants!$A$1:$G$1501,7,FALSE)</f>
        <v>DEV BOYS</v>
      </c>
      <c r="K17" s="1"/>
      <c r="L17" s="1"/>
    </row>
    <row r="18" spans="1:12" ht="21">
      <c r="A18" s="48" t="s">
        <v>15</v>
      </c>
      <c r="B18" s="4">
        <v>1</v>
      </c>
      <c r="C18" s="4">
        <v>50.73</v>
      </c>
      <c r="D18" s="4">
        <v>2</v>
      </c>
      <c r="E18" s="2">
        <v>791</v>
      </c>
      <c r="F18" s="1" t="str">
        <f>+VLOOKUP(E18,Participants!$A$1:$F$1501,2,FALSE)</f>
        <v xml:space="preserve">Evan Tulenko </v>
      </c>
      <c r="G18" s="1" t="str">
        <f>+VLOOKUP(E18,Participants!$A$1:$F$1501,4,FALSE)</f>
        <v>SRT</v>
      </c>
      <c r="H18" s="1" t="str">
        <f>+VLOOKUP(E18,Participants!$A$1:$F$1501,5,FALSE)</f>
        <v>M</v>
      </c>
      <c r="I18" s="1">
        <f>+VLOOKUP(E18,Participants!$A$1:$F$1501,3,FALSE)</f>
        <v>1</v>
      </c>
      <c r="J18" s="1" t="str">
        <f>+VLOOKUP(E18,Participants!$A$1:$G$1501,7,FALSE)</f>
        <v>DEV BOYS</v>
      </c>
      <c r="K18" s="1"/>
      <c r="L18" s="1"/>
    </row>
    <row r="19" spans="1:12" ht="21">
      <c r="A19" s="48" t="s">
        <v>15</v>
      </c>
      <c r="B19" s="4">
        <v>5</v>
      </c>
      <c r="C19" s="4">
        <v>34.96</v>
      </c>
      <c r="D19" s="4">
        <v>3</v>
      </c>
      <c r="E19" s="2">
        <v>109</v>
      </c>
      <c r="F19" s="1" t="str">
        <f>+VLOOKUP(E19,Participants!$A$1:$F$1501,2,FALSE)</f>
        <v>Kamari Behrens</v>
      </c>
      <c r="G19" s="1" t="str">
        <f>+VLOOKUP(E19,Participants!$A$1:$F$1501,4,FALSE)</f>
        <v>JFK</v>
      </c>
      <c r="H19" s="1" t="str">
        <f>+VLOOKUP(E19,Participants!$A$1:$F$1501,5,FALSE)</f>
        <v>F</v>
      </c>
      <c r="I19" s="1">
        <f>+VLOOKUP(E19,Participants!$A$1:$F$1501,3,FALSE)</f>
        <v>4</v>
      </c>
      <c r="J19" s="1" t="str">
        <f>+VLOOKUP(E19,Participants!$A$1:$G$1501,7,FALSE)</f>
        <v>DEV GIRLS</v>
      </c>
      <c r="K19" s="1">
        <v>1</v>
      </c>
      <c r="L19" s="1">
        <v>10</v>
      </c>
    </row>
    <row r="20" spans="1:12" ht="21">
      <c r="A20" s="48" t="s">
        <v>15</v>
      </c>
      <c r="B20" s="4">
        <v>1</v>
      </c>
      <c r="C20" s="4">
        <v>36.67</v>
      </c>
      <c r="D20" s="4">
        <v>3</v>
      </c>
      <c r="E20" s="2">
        <v>485</v>
      </c>
      <c r="F20" s="1" t="str">
        <f>+VLOOKUP(E20,Participants!$A$1:$F$1501,2,FALSE)</f>
        <v>Samantha Barker</v>
      </c>
      <c r="G20" s="1" t="str">
        <f>+VLOOKUP(E20,Participants!$A$1:$F$1501,4,FALSE)</f>
        <v>ANN</v>
      </c>
      <c r="H20" s="1" t="str">
        <f>+VLOOKUP(E20,Participants!$A$1:$F$1501,5,FALSE)</f>
        <v>F</v>
      </c>
      <c r="I20" s="1">
        <f>+VLOOKUP(E20,Participants!$A$1:$F$1501,3,FALSE)</f>
        <v>3</v>
      </c>
      <c r="J20" s="1" t="str">
        <f>+VLOOKUP(E20,Participants!$A$1:$G$1501,7,FALSE)</f>
        <v>DEV GIRLS</v>
      </c>
      <c r="K20" s="1">
        <v>2</v>
      </c>
      <c r="L20" s="1">
        <v>8</v>
      </c>
    </row>
    <row r="21" spans="1:12" ht="21">
      <c r="A21" s="48" t="s">
        <v>15</v>
      </c>
      <c r="B21" s="4">
        <v>3</v>
      </c>
      <c r="C21" s="4">
        <v>37.6</v>
      </c>
      <c r="D21" s="4">
        <v>2</v>
      </c>
      <c r="E21" s="2">
        <v>158</v>
      </c>
      <c r="F21" s="1" t="str">
        <f>+VLOOKUP(E21,Participants!$A$1:$F$1501,2,FALSE)</f>
        <v>Mikayla Eckenrode</v>
      </c>
      <c r="G21" s="1" t="str">
        <f>+VLOOKUP(E21,Participants!$A$1:$F$1501,4,FALSE)</f>
        <v>STL</v>
      </c>
      <c r="H21" s="1" t="str">
        <f>+VLOOKUP(E21,Participants!$A$1:$F$1501,5,FALSE)</f>
        <v>F</v>
      </c>
      <c r="I21" s="1">
        <f>+VLOOKUP(E21,Participants!$A$1:$F$1501,3,FALSE)</f>
        <v>3</v>
      </c>
      <c r="J21" s="1" t="str">
        <f>+VLOOKUP(E21,Participants!$A$1:$G$1501,7,FALSE)</f>
        <v>DEV GIRLS</v>
      </c>
      <c r="K21" s="1">
        <v>3</v>
      </c>
      <c r="L21" s="1">
        <v>6</v>
      </c>
    </row>
    <row r="22" spans="1:12" ht="21">
      <c r="A22" s="48" t="s">
        <v>15</v>
      </c>
      <c r="B22" s="4">
        <v>4</v>
      </c>
      <c r="C22" s="4">
        <v>38.03</v>
      </c>
      <c r="D22" s="4">
        <v>3</v>
      </c>
      <c r="E22" s="2">
        <v>989</v>
      </c>
      <c r="F22" s="1" t="str">
        <f>+VLOOKUP(E22,Participants!$A$1:$F$1501,2,FALSE)</f>
        <v>Kathryn Raynes</v>
      </c>
      <c r="G22" s="1" t="str">
        <f>+VLOOKUP(E22,Participants!$A$1:$F$1501,4,FALSE)</f>
        <v>GAB</v>
      </c>
      <c r="H22" s="1" t="str">
        <f>+VLOOKUP(E22,Participants!$A$1:$F$1501,5,FALSE)</f>
        <v>F</v>
      </c>
      <c r="I22" s="1">
        <f>+VLOOKUP(E22,Participants!$A$1:$F$1501,3,FALSE)</f>
        <v>4</v>
      </c>
      <c r="J22" s="1" t="str">
        <f>+VLOOKUP(E22,Participants!$A$1:$G$1501,7,FALSE)</f>
        <v>DEV GIRLS</v>
      </c>
      <c r="K22" s="1">
        <v>4</v>
      </c>
      <c r="L22" s="1">
        <v>5</v>
      </c>
    </row>
    <row r="23" spans="1:12" ht="21">
      <c r="A23" s="48" t="s">
        <v>15</v>
      </c>
      <c r="B23" s="4">
        <v>4</v>
      </c>
      <c r="C23" s="4">
        <v>38.21</v>
      </c>
      <c r="D23" s="4">
        <v>6</v>
      </c>
      <c r="E23" s="4">
        <v>110</v>
      </c>
      <c r="F23" s="1" t="str">
        <f>+VLOOKUP(E23,Participants!$A$1:$F$1501,2,FALSE)</f>
        <v>Kiera Roddy</v>
      </c>
      <c r="G23" s="1" t="str">
        <f>+VLOOKUP(E23,Participants!$A$1:$F$1501,4,FALSE)</f>
        <v>JFK</v>
      </c>
      <c r="H23" s="1" t="str">
        <f>+VLOOKUP(E23,Participants!$A$1:$F$1501,5,FALSE)</f>
        <v>F</v>
      </c>
      <c r="I23" s="1">
        <f>+VLOOKUP(E23,Participants!$A$1:$F$1501,3,FALSE)</f>
        <v>4</v>
      </c>
      <c r="J23" s="1" t="str">
        <f>+VLOOKUP(E23,Participants!$A$1:$G$1501,7,FALSE)</f>
        <v>DEV GIRLS</v>
      </c>
      <c r="K23" s="1">
        <v>5</v>
      </c>
      <c r="L23" s="1">
        <v>4</v>
      </c>
    </row>
    <row r="24" spans="1:12" ht="21">
      <c r="A24" s="48" t="s">
        <v>15</v>
      </c>
      <c r="B24" s="4">
        <v>3</v>
      </c>
      <c r="C24" s="4">
        <v>38.729999999999997</v>
      </c>
      <c r="D24" s="2">
        <v>3</v>
      </c>
      <c r="E24" s="2">
        <v>165</v>
      </c>
      <c r="F24" s="1" t="str">
        <f>+VLOOKUP(E24,Participants!$A$1:$F$1501,2,FALSE)</f>
        <v>Julie Lukasewicz</v>
      </c>
      <c r="G24" s="1" t="str">
        <f>+VLOOKUP(E24,Participants!$A$1:$F$1501,4,FALSE)</f>
        <v>STL</v>
      </c>
      <c r="H24" s="1" t="str">
        <f>+VLOOKUP(E24,Participants!$A$1:$F$1501,5,FALSE)</f>
        <v>F</v>
      </c>
      <c r="I24" s="1">
        <f>+VLOOKUP(E24,Participants!$A$1:$F$1501,3,FALSE)</f>
        <v>4</v>
      </c>
      <c r="J24" s="1" t="str">
        <f>+VLOOKUP(E24,Participants!$A$1:$G$1501,7,FALSE)</f>
        <v>DEV GIRLS</v>
      </c>
      <c r="K24" s="1">
        <v>6</v>
      </c>
      <c r="L24" s="1">
        <v>3</v>
      </c>
    </row>
    <row r="25" spans="1:12" ht="21">
      <c r="A25" s="48" t="s">
        <v>15</v>
      </c>
      <c r="B25" s="4">
        <v>3</v>
      </c>
      <c r="C25" s="4">
        <v>39.51</v>
      </c>
      <c r="D25" s="2">
        <v>6</v>
      </c>
      <c r="E25" s="2">
        <v>783</v>
      </c>
      <c r="F25" s="1" t="str">
        <f>+VLOOKUP(E25,Participants!$A$1:$F$1501,2,FALSE)</f>
        <v>Kaelyn Kelley</v>
      </c>
      <c r="G25" s="1" t="str">
        <f>+VLOOKUP(E25,Participants!$A$1:$F$1501,4,FALSE)</f>
        <v>SRT</v>
      </c>
      <c r="H25" s="1" t="str">
        <f>+VLOOKUP(E25,Participants!$A$1:$F$1501,5,FALSE)</f>
        <v>F</v>
      </c>
      <c r="I25" s="1">
        <f>+VLOOKUP(E25,Participants!$A$1:$F$1501,3,FALSE)</f>
        <v>3</v>
      </c>
      <c r="J25" s="1" t="str">
        <f>+VLOOKUP(E25,Participants!$A$1:$G$1501,7,FALSE)</f>
        <v>DEV GIRLS</v>
      </c>
      <c r="K25" s="1">
        <v>7</v>
      </c>
      <c r="L25" s="1">
        <v>2</v>
      </c>
    </row>
    <row r="26" spans="1:12" ht="21">
      <c r="A26" s="48" t="s">
        <v>15</v>
      </c>
      <c r="B26" s="4">
        <v>3</v>
      </c>
      <c r="C26" s="4">
        <v>39.74</v>
      </c>
      <c r="D26" s="4">
        <v>4</v>
      </c>
      <c r="E26" s="2">
        <v>107</v>
      </c>
      <c r="F26" s="1" t="str">
        <f>+VLOOKUP(E26,Participants!$A$1:$F$1501,2,FALSE)</f>
        <v>Brynn Tomey</v>
      </c>
      <c r="G26" s="1" t="str">
        <f>+VLOOKUP(E26,Participants!$A$1:$F$1501,4,FALSE)</f>
        <v>JFK</v>
      </c>
      <c r="H26" s="1" t="str">
        <f>+VLOOKUP(E26,Participants!$A$1:$F$1501,5,FALSE)</f>
        <v>F</v>
      </c>
      <c r="I26" s="1">
        <f>+VLOOKUP(E26,Participants!$A$1:$F$1501,3,FALSE)</f>
        <v>4</v>
      </c>
      <c r="J26" s="1" t="str">
        <f>+VLOOKUP(E26,Participants!$A$1:$G$1501,7,FALSE)</f>
        <v>DEV GIRLS</v>
      </c>
      <c r="K26" s="1">
        <v>8</v>
      </c>
      <c r="L26" s="1">
        <v>1</v>
      </c>
    </row>
    <row r="27" spans="1:12" ht="21">
      <c r="A27" s="48" t="s">
        <v>15</v>
      </c>
      <c r="B27" s="4">
        <v>5</v>
      </c>
      <c r="C27" s="4">
        <v>40.29</v>
      </c>
      <c r="D27" s="4">
        <v>1</v>
      </c>
      <c r="E27" s="2">
        <v>391</v>
      </c>
      <c r="F27" s="1" t="str">
        <f>+VLOOKUP(E27,Participants!$A$1:$F$1501,2,FALSE)</f>
        <v>Hope Avery</v>
      </c>
      <c r="G27" s="1" t="str">
        <f>+VLOOKUP(E27,Participants!$A$1:$F$1501,4,FALSE)</f>
        <v>PHL</v>
      </c>
      <c r="H27" s="1" t="str">
        <f>+VLOOKUP(E27,Participants!$A$1:$F$1501,5,FALSE)</f>
        <v>F</v>
      </c>
      <c r="I27" s="1">
        <f>+VLOOKUP(E27,Participants!$A$1:$F$1501,3,FALSE)</f>
        <v>4</v>
      </c>
      <c r="J27" s="1" t="str">
        <f>+VLOOKUP(E27,Participants!$A$1:$G$1501,7,FALSE)</f>
        <v>DEV GIRLS</v>
      </c>
      <c r="K27" s="1"/>
      <c r="L27" s="1"/>
    </row>
    <row r="28" spans="1:12" ht="21">
      <c r="A28" s="48" t="s">
        <v>15</v>
      </c>
      <c r="B28" s="4">
        <v>2</v>
      </c>
      <c r="C28" s="4">
        <v>40.42</v>
      </c>
      <c r="D28" s="4">
        <v>6</v>
      </c>
      <c r="E28" s="2">
        <v>780</v>
      </c>
      <c r="F28" s="1" t="str">
        <f>+VLOOKUP(E28,Participants!$A$1:$F$1501,2,FALSE)</f>
        <v>Kennedy Williams</v>
      </c>
      <c r="G28" s="1" t="str">
        <f>+VLOOKUP(E28,Participants!$A$1:$F$1501,4,FALSE)</f>
        <v>SRT</v>
      </c>
      <c r="H28" s="1" t="str">
        <f>+VLOOKUP(E28,Participants!$A$1:$F$1501,5,FALSE)</f>
        <v>F</v>
      </c>
      <c r="I28" s="1">
        <f>+VLOOKUP(E28,Participants!$A$1:$F$1501,3,FALSE)</f>
        <v>1</v>
      </c>
      <c r="J28" s="1" t="str">
        <f>+VLOOKUP(E28,Participants!$A$1:$G$1501,7,FALSE)</f>
        <v>DEV GIRLS</v>
      </c>
      <c r="K28" s="1"/>
      <c r="L28" s="1"/>
    </row>
    <row r="29" spans="1:12" ht="21">
      <c r="A29" s="48" t="s">
        <v>15</v>
      </c>
      <c r="B29" s="4">
        <v>5</v>
      </c>
      <c r="C29" s="4">
        <v>41.08</v>
      </c>
      <c r="D29" s="4">
        <v>4</v>
      </c>
      <c r="E29" s="2">
        <v>111</v>
      </c>
      <c r="F29" s="1" t="str">
        <f>+VLOOKUP(E29,Participants!$A$1:$F$1501,2,FALSE)</f>
        <v>Micha Mariana</v>
      </c>
      <c r="G29" s="1" t="str">
        <f>+VLOOKUP(E29,Participants!$A$1:$F$1501,4,FALSE)</f>
        <v>JFK</v>
      </c>
      <c r="H29" s="1" t="str">
        <f>+VLOOKUP(E29,Participants!$A$1:$F$1501,5,FALSE)</f>
        <v>F</v>
      </c>
      <c r="I29" s="1">
        <f>+VLOOKUP(E29,Participants!$A$1:$F$1501,3,FALSE)</f>
        <v>4</v>
      </c>
      <c r="J29" s="1" t="str">
        <f>+VLOOKUP(E29,Participants!$A$1:$G$1501,7,FALSE)</f>
        <v>DEV GIRLS</v>
      </c>
      <c r="K29" s="1"/>
      <c r="L29" s="1"/>
    </row>
    <row r="30" spans="1:12" ht="21">
      <c r="A30" s="48" t="s">
        <v>15</v>
      </c>
      <c r="B30" s="4">
        <v>5</v>
      </c>
      <c r="C30" s="4">
        <v>41.58</v>
      </c>
      <c r="D30" s="4">
        <v>6</v>
      </c>
      <c r="E30" s="2">
        <v>390</v>
      </c>
      <c r="F30" s="1" t="str">
        <f>+VLOOKUP(E30,Participants!$A$1:$F$1501,2,FALSE)</f>
        <v>Giulia Marino</v>
      </c>
      <c r="G30" s="1" t="str">
        <f>+VLOOKUP(E30,Participants!$A$1:$F$1501,4,FALSE)</f>
        <v>PHL</v>
      </c>
      <c r="H30" s="1" t="str">
        <f>+VLOOKUP(E30,Participants!$A$1:$F$1501,5,FALSE)</f>
        <v>F</v>
      </c>
      <c r="I30" s="1">
        <f>+VLOOKUP(E30,Participants!$A$1:$F$1501,3,FALSE)</f>
        <v>4</v>
      </c>
      <c r="J30" s="1" t="str">
        <f>+VLOOKUP(E30,Participants!$A$1:$G$1501,7,FALSE)</f>
        <v>DEV GIRLS</v>
      </c>
      <c r="K30" s="1"/>
      <c r="L30" s="1"/>
    </row>
    <row r="31" spans="1:12" ht="21">
      <c r="A31" s="48" t="s">
        <v>15</v>
      </c>
      <c r="B31" s="4">
        <v>1</v>
      </c>
      <c r="C31" s="4">
        <v>41.59</v>
      </c>
      <c r="D31" s="4">
        <v>2</v>
      </c>
      <c r="E31" s="2">
        <v>192</v>
      </c>
      <c r="F31" s="1" t="str">
        <f>+VLOOKUP(E31,Participants!$A$1:$F$1501,2,FALSE)</f>
        <v>Noelle West</v>
      </c>
      <c r="G31" s="1" t="str">
        <f>+VLOOKUP(E31,Participants!$A$1:$F$1501,4,FALSE)</f>
        <v>STL</v>
      </c>
      <c r="H31" s="1" t="str">
        <f>+VLOOKUP(E31,Participants!$A$1:$F$1501,5,FALSE)</f>
        <v>F</v>
      </c>
      <c r="I31" s="1">
        <f>+VLOOKUP(E31,Participants!$A$1:$F$1501,3,FALSE)</f>
        <v>1</v>
      </c>
      <c r="J31" s="1" t="str">
        <f>+VLOOKUP(E31,Participants!$A$1:$G$1501,7,FALSE)</f>
        <v>DEV GIRLS</v>
      </c>
      <c r="K31" s="1"/>
      <c r="L31" s="1"/>
    </row>
    <row r="32" spans="1:12" ht="21">
      <c r="A32" s="48" t="s">
        <v>15</v>
      </c>
      <c r="B32" s="4">
        <v>4</v>
      </c>
      <c r="C32" s="4">
        <v>41.67</v>
      </c>
      <c r="D32" s="4">
        <v>1</v>
      </c>
      <c r="E32" s="2">
        <v>387</v>
      </c>
      <c r="F32" s="1" t="str">
        <f>+VLOOKUP(E32,Participants!$A$1:$F$1501,2,FALSE)</f>
        <v>Mia Mazza</v>
      </c>
      <c r="G32" s="1" t="str">
        <f>+VLOOKUP(E32,Participants!$A$1:$F$1501,4,FALSE)</f>
        <v>PHL</v>
      </c>
      <c r="H32" s="1" t="str">
        <f>+VLOOKUP(E32,Participants!$A$1:$F$1501,5,FALSE)</f>
        <v>F</v>
      </c>
      <c r="I32" s="1">
        <f>+VLOOKUP(E32,Participants!$A$1:$F$1501,3,FALSE)</f>
        <v>2</v>
      </c>
      <c r="J32" s="1" t="str">
        <f>+VLOOKUP(E32,Participants!$A$1:$G$1501,7,FALSE)</f>
        <v>DEV GIRLS</v>
      </c>
      <c r="K32" s="1"/>
      <c r="L32" s="1"/>
    </row>
    <row r="33" spans="1:12" ht="21">
      <c r="A33" s="48" t="s">
        <v>15</v>
      </c>
      <c r="B33" s="4">
        <v>3</v>
      </c>
      <c r="C33" s="4">
        <v>42.22</v>
      </c>
      <c r="D33" s="4">
        <v>5</v>
      </c>
      <c r="E33" s="2">
        <v>100</v>
      </c>
      <c r="F33" s="1" t="str">
        <f>+VLOOKUP(E33,Participants!$A$1:$F$1501,2,FALSE)</f>
        <v>Abby Papson</v>
      </c>
      <c r="G33" s="1" t="str">
        <f>+VLOOKUP(E33,Participants!$A$1:$F$1501,4,FALSE)</f>
        <v>JFK</v>
      </c>
      <c r="H33" s="1" t="str">
        <f>+VLOOKUP(E33,Participants!$A$1:$F$1501,5,FALSE)</f>
        <v>F</v>
      </c>
      <c r="I33" s="1">
        <f>+VLOOKUP(E33,Participants!$A$1:$F$1501,3,FALSE)</f>
        <v>2</v>
      </c>
      <c r="J33" s="1" t="str">
        <f>+VLOOKUP(E33,Participants!$A$1:$G$1501,7,FALSE)</f>
        <v>DEV GIRLS</v>
      </c>
      <c r="K33" s="1"/>
      <c r="L33" s="1"/>
    </row>
    <row r="34" spans="1:12" ht="21">
      <c r="A34" s="48" t="s">
        <v>15</v>
      </c>
      <c r="B34" s="4">
        <v>4</v>
      </c>
      <c r="C34" s="4">
        <v>43.26</v>
      </c>
      <c r="D34" s="2">
        <v>4</v>
      </c>
      <c r="E34" s="2">
        <v>104</v>
      </c>
      <c r="F34" s="1" t="str">
        <f>+VLOOKUP(E34,Participants!$A$1:$F$1501,2,FALSE)</f>
        <v>Gabriella Rieg</v>
      </c>
      <c r="G34" s="1" t="str">
        <f>+VLOOKUP(E34,Participants!$A$1:$F$1501,4,FALSE)</f>
        <v>JFK</v>
      </c>
      <c r="H34" s="1" t="str">
        <f>+VLOOKUP(E34,Participants!$A$1:$F$1501,5,FALSE)</f>
        <v>F</v>
      </c>
      <c r="I34" s="1">
        <f>+VLOOKUP(E34,Participants!$A$1:$F$1501,3,FALSE)</f>
        <v>3</v>
      </c>
      <c r="J34" s="1" t="str">
        <f>+VLOOKUP(E34,Participants!$A$1:$G$1501,7,FALSE)</f>
        <v>DEV GIRLS</v>
      </c>
      <c r="K34" s="1"/>
      <c r="L34" s="1"/>
    </row>
    <row r="35" spans="1:12" ht="21">
      <c r="A35" s="48" t="s">
        <v>15</v>
      </c>
      <c r="B35" s="4">
        <v>4</v>
      </c>
      <c r="C35" s="4">
        <v>43.95</v>
      </c>
      <c r="D35" s="4">
        <v>2</v>
      </c>
      <c r="E35" s="2">
        <v>986</v>
      </c>
      <c r="F35" s="1" t="str">
        <f>+VLOOKUP(E35,Participants!$A$1:$F$1501,2,FALSE)</f>
        <v>Marina Guilinger</v>
      </c>
      <c r="G35" s="1" t="str">
        <f>+VLOOKUP(E35,Participants!$A$1:$F$1501,4,FALSE)</f>
        <v>GAB</v>
      </c>
      <c r="H35" s="1" t="str">
        <f>+VLOOKUP(E35,Participants!$A$1:$F$1501,5,FALSE)</f>
        <v>F</v>
      </c>
      <c r="I35" s="1">
        <f>+VLOOKUP(E35,Participants!$A$1:$F$1501,3,FALSE)</f>
        <v>4</v>
      </c>
      <c r="J35" s="1" t="str">
        <f>+VLOOKUP(E35,Participants!$A$1:$G$1501,7,FALSE)</f>
        <v>DEV GIRLS</v>
      </c>
      <c r="K35" s="5"/>
      <c r="L35" s="1"/>
    </row>
    <row r="36" spans="1:12" ht="21">
      <c r="A36" s="48" t="s">
        <v>15</v>
      </c>
      <c r="B36" s="4">
        <v>4</v>
      </c>
      <c r="C36" s="4">
        <v>43.99</v>
      </c>
      <c r="D36" s="4">
        <v>5</v>
      </c>
      <c r="E36" s="2">
        <v>105</v>
      </c>
      <c r="F36" s="1" t="str">
        <f>+VLOOKUP(E36,Participants!$A$1:$F$1501,2,FALSE)</f>
        <v>Morgan Ondrejko</v>
      </c>
      <c r="G36" s="1" t="str">
        <f>+VLOOKUP(E36,Participants!$A$1:$F$1501,4,FALSE)</f>
        <v>JFK</v>
      </c>
      <c r="H36" s="1" t="str">
        <f>+VLOOKUP(E36,Participants!$A$1:$F$1501,5,FALSE)</f>
        <v>F</v>
      </c>
      <c r="I36" s="1">
        <f>+VLOOKUP(E36,Participants!$A$1:$F$1501,3,FALSE)</f>
        <v>3</v>
      </c>
      <c r="J36" s="1" t="str">
        <f>+VLOOKUP(E36,Participants!$A$1:$G$1501,7,FALSE)</f>
        <v>DEV GIRLS</v>
      </c>
      <c r="K36" s="1"/>
      <c r="L36" s="1"/>
    </row>
    <row r="37" spans="1:12" ht="21">
      <c r="A37" s="48" t="s">
        <v>15</v>
      </c>
      <c r="B37" s="4">
        <v>3</v>
      </c>
      <c r="C37" s="4">
        <v>45.33</v>
      </c>
      <c r="D37" s="4">
        <v>1</v>
      </c>
      <c r="E37" s="2">
        <v>646</v>
      </c>
      <c r="F37" s="1" t="str">
        <f>+VLOOKUP(E37,Participants!$A$1:$F$1501,2,FALSE)</f>
        <v>Sara Ridilla</v>
      </c>
      <c r="G37" s="1" t="str">
        <f>+VLOOKUP(E37,Participants!$A$1:$F$1501,4,FALSE)</f>
        <v>SYL</v>
      </c>
      <c r="H37" s="1" t="str">
        <f>+VLOOKUP(E37,Participants!$A$1:$F$1501,5,FALSE)</f>
        <v>F</v>
      </c>
      <c r="I37" s="1">
        <f>+VLOOKUP(E37,Participants!$A$1:$F$1501,3,FALSE)</f>
        <v>2</v>
      </c>
      <c r="J37" s="1" t="str">
        <f>+VLOOKUP(E37,Participants!$A$1:$G$1501,7,FALSE)</f>
        <v>DEV GIRLS</v>
      </c>
      <c r="K37" s="1"/>
      <c r="L37" s="1"/>
    </row>
    <row r="38" spans="1:12" ht="21">
      <c r="A38" s="48" t="s">
        <v>15</v>
      </c>
      <c r="B38" s="2">
        <v>1</v>
      </c>
      <c r="C38" s="2">
        <v>46.06</v>
      </c>
      <c r="D38" s="4">
        <v>4</v>
      </c>
      <c r="E38" s="2">
        <v>103</v>
      </c>
      <c r="F38" s="1" t="str">
        <f>+VLOOKUP(E38,Participants!$A$1:$F$1501,2,FALSE)</f>
        <v>Jane Bieranoski</v>
      </c>
      <c r="G38" s="1" t="str">
        <f>+VLOOKUP(E38,Participants!$A$1:$F$1501,4,FALSE)</f>
        <v>JFK</v>
      </c>
      <c r="H38" s="1" t="str">
        <f>+VLOOKUP(E38,Participants!$A$1:$F$1501,5,FALSE)</f>
        <v>F</v>
      </c>
      <c r="I38" s="1">
        <f>+VLOOKUP(E38,Participants!$A$1:$F$1501,3,FALSE)</f>
        <v>2</v>
      </c>
      <c r="J38" s="1" t="str">
        <f>+VLOOKUP(E38,Participants!$A$1:$G$1501,7,FALSE)</f>
        <v>DEV GIRLS</v>
      </c>
      <c r="K38" s="1"/>
      <c r="L38" s="1"/>
    </row>
    <row r="39" spans="1:12" ht="21">
      <c r="A39" s="48" t="s">
        <v>15</v>
      </c>
      <c r="B39" s="4">
        <v>2</v>
      </c>
      <c r="C39" s="4">
        <v>47.24</v>
      </c>
      <c r="D39" s="4">
        <v>2</v>
      </c>
      <c r="E39" s="2">
        <v>987</v>
      </c>
      <c r="F39" s="1" t="str">
        <f>+VLOOKUP(E39,Participants!$A$1:$F$1501,2,FALSE)</f>
        <v>Anne Hampton</v>
      </c>
      <c r="G39" s="1" t="str">
        <f>+VLOOKUP(E39,Participants!$A$1:$F$1501,4,FALSE)</f>
        <v>GAB</v>
      </c>
      <c r="H39" s="1" t="str">
        <f>+VLOOKUP(E39,Participants!$A$1:$F$1501,5,FALSE)</f>
        <v>F</v>
      </c>
      <c r="I39" s="1">
        <f>+VLOOKUP(E39,Participants!$A$1:$F$1501,3,FALSE)</f>
        <v>4</v>
      </c>
      <c r="J39" s="1" t="str">
        <f>+VLOOKUP(E39,Participants!$A$1:$G$1501,7,FALSE)</f>
        <v>DEV GIRLS</v>
      </c>
      <c r="K39" s="1"/>
      <c r="L39" s="1"/>
    </row>
    <row r="40" spans="1:12" ht="21">
      <c r="A40" s="48" t="s">
        <v>15</v>
      </c>
      <c r="B40" s="4">
        <v>2</v>
      </c>
      <c r="C40" s="4">
        <v>47.95</v>
      </c>
      <c r="D40" s="2">
        <v>4</v>
      </c>
      <c r="E40" s="2">
        <v>101</v>
      </c>
      <c r="F40" s="1" t="str">
        <f>+VLOOKUP(E40,Participants!$A$1:$F$1501,2,FALSE)</f>
        <v>Cassidy Seng</v>
      </c>
      <c r="G40" s="1" t="str">
        <f>+VLOOKUP(E40,Participants!$A$1:$F$1501,4,FALSE)</f>
        <v>JFK</v>
      </c>
      <c r="H40" s="1" t="str">
        <f>+VLOOKUP(E40,Participants!$A$1:$F$1501,5,FALSE)</f>
        <v>F</v>
      </c>
      <c r="I40" s="1">
        <f>+VLOOKUP(E40,Participants!$A$1:$F$1501,3,FALSE)</f>
        <v>2</v>
      </c>
      <c r="J40" s="1" t="str">
        <f>+VLOOKUP(E40,Participants!$A$1:$G$1501,7,FALSE)</f>
        <v>DEV GIRLS</v>
      </c>
      <c r="K40" s="1"/>
      <c r="L40" s="1"/>
    </row>
    <row r="41" spans="1:12" ht="21">
      <c r="A41" s="48" t="s">
        <v>15</v>
      </c>
      <c r="B41" s="4">
        <v>1</v>
      </c>
      <c r="C41" s="4">
        <v>49.26</v>
      </c>
      <c r="D41" s="2">
        <v>1</v>
      </c>
      <c r="E41" s="2">
        <v>385</v>
      </c>
      <c r="F41" s="1" t="str">
        <f>+VLOOKUP(E41,Participants!$A$1:$F$1501,2,FALSE)</f>
        <v>Gabriella Marino</v>
      </c>
      <c r="G41" s="1" t="str">
        <f>+VLOOKUP(E41,Participants!$A$1:$F$1501,4,FALSE)</f>
        <v>PHL</v>
      </c>
      <c r="H41" s="1" t="str">
        <f>+VLOOKUP(E41,Participants!$A$1:$F$1501,5,FALSE)</f>
        <v>F</v>
      </c>
      <c r="I41" s="1">
        <f>+VLOOKUP(E41,Participants!$A$1:$F$1501,3,FALSE)</f>
        <v>1</v>
      </c>
      <c r="J41" s="1" t="str">
        <f>+VLOOKUP(E41,Participants!$A$1:$G$1501,7,FALSE)</f>
        <v>DEV GIRLS</v>
      </c>
      <c r="K41" s="1"/>
      <c r="L41" s="1"/>
    </row>
    <row r="42" spans="1:12" ht="21">
      <c r="A42" s="48" t="s">
        <v>15</v>
      </c>
      <c r="B42" s="4">
        <v>2</v>
      </c>
      <c r="C42" s="4">
        <v>49.91</v>
      </c>
      <c r="D42" s="4">
        <v>5</v>
      </c>
      <c r="E42" s="2">
        <v>106</v>
      </c>
      <c r="F42" s="1" t="str">
        <f>+VLOOKUP(E42,Participants!$A$1:$F$1501,2,FALSE)</f>
        <v>Saylor Behanna</v>
      </c>
      <c r="G42" s="1" t="str">
        <f>+VLOOKUP(E42,Participants!$A$1:$F$1501,4,FALSE)</f>
        <v>JFK</v>
      </c>
      <c r="H42" s="1" t="str">
        <f>+VLOOKUP(E42,Participants!$A$1:$F$1501,5,FALSE)</f>
        <v>F</v>
      </c>
      <c r="I42" s="1">
        <f>+VLOOKUP(E42,Participants!$A$1:$F$1501,3,FALSE)</f>
        <v>3</v>
      </c>
      <c r="J42" s="1" t="str">
        <f>+VLOOKUP(E42,Participants!$A$1:$G$1501,7,FALSE)</f>
        <v>DEV GIRLS</v>
      </c>
      <c r="K42" s="1"/>
      <c r="L42" s="1"/>
    </row>
    <row r="43" spans="1:12" ht="21">
      <c r="A43" s="48" t="s">
        <v>15</v>
      </c>
      <c r="B43" s="4">
        <v>5</v>
      </c>
      <c r="C43" s="4">
        <v>49.93</v>
      </c>
      <c r="D43" s="4">
        <v>5</v>
      </c>
      <c r="E43" s="2">
        <v>386</v>
      </c>
      <c r="F43" s="1" t="str">
        <f>+VLOOKUP(E43,Participants!$A$1:$F$1501,2,FALSE)</f>
        <v>Lilly Price</v>
      </c>
      <c r="G43" s="1" t="str">
        <f>+VLOOKUP(E43,Participants!$A$1:$F$1501,4,FALSE)</f>
        <v>PHL</v>
      </c>
      <c r="H43" s="1" t="str">
        <f>+VLOOKUP(E43,Participants!$A$1:$F$1501,5,FALSE)</f>
        <v>F</v>
      </c>
      <c r="I43" s="1">
        <f>+VLOOKUP(E43,Participants!$A$1:$F$1501,3,FALSE)</f>
        <v>2</v>
      </c>
      <c r="J43" s="1" t="str">
        <f>+VLOOKUP(E43,Participants!$A$1:$G$1501,7,FALSE)</f>
        <v>DEV GIRLS</v>
      </c>
      <c r="K43" s="1"/>
      <c r="L43" s="1"/>
    </row>
    <row r="44" spans="1:12" ht="21">
      <c r="A44" s="48" t="s">
        <v>15</v>
      </c>
      <c r="B44" s="2">
        <v>1</v>
      </c>
      <c r="C44" s="2">
        <v>53.32</v>
      </c>
      <c r="D44" s="4">
        <v>5</v>
      </c>
      <c r="E44" s="2">
        <v>102</v>
      </c>
      <c r="F44" s="1" t="str">
        <f>+VLOOKUP(E44,Participants!$A$1:$F$1501,2,FALSE)</f>
        <v>Finley Behanna</v>
      </c>
      <c r="G44" s="1" t="str">
        <f>+VLOOKUP(E44,Participants!$A$1:$F$1501,4,FALSE)</f>
        <v>JFK</v>
      </c>
      <c r="H44" s="1" t="str">
        <f>+VLOOKUP(E44,Participants!$A$1:$F$1501,5,FALSE)</f>
        <v>F</v>
      </c>
      <c r="I44" s="1">
        <f>+VLOOKUP(E44,Participants!$A$1:$F$1501,3,FALSE)</f>
        <v>2</v>
      </c>
      <c r="J44" s="1" t="str">
        <f>+VLOOKUP(E44,Participants!$A$1:$G$1501,7,FALSE)</f>
        <v>DEV GIRLS</v>
      </c>
      <c r="K44" s="1"/>
      <c r="L44" s="1"/>
    </row>
    <row r="45" spans="1:12" ht="21">
      <c r="A45" s="48" t="s">
        <v>15</v>
      </c>
      <c r="B45" s="4">
        <v>2</v>
      </c>
      <c r="C45" s="4">
        <v>55.21</v>
      </c>
      <c r="D45" s="4">
        <v>3</v>
      </c>
      <c r="E45" s="2">
        <v>648</v>
      </c>
      <c r="F45" s="1" t="str">
        <f>+VLOOKUP(E45,Participants!$A$1:$F$1501,2,FALSE)</f>
        <v xml:space="preserve">Kayla Pulkowski </v>
      </c>
      <c r="G45" s="1" t="str">
        <f>+VLOOKUP(E45,Participants!$A$1:$F$1501,4,FALSE)</f>
        <v>SYL</v>
      </c>
      <c r="H45" s="1" t="str">
        <f>+VLOOKUP(E45,Participants!$A$1:$F$1501,5,FALSE)</f>
        <v>F</v>
      </c>
      <c r="I45" s="1">
        <f>+VLOOKUP(E45,Participants!$A$1:$F$1501,3,FALSE)</f>
        <v>3</v>
      </c>
      <c r="J45" s="1" t="str">
        <f>+VLOOKUP(E45,Participants!$A$1:$G$1501,7,FALSE)</f>
        <v>DEV GIRLS</v>
      </c>
      <c r="K45" s="1"/>
      <c r="L45" s="1"/>
    </row>
    <row r="46" spans="1:12" ht="21">
      <c r="A46" s="48" t="s">
        <v>15</v>
      </c>
      <c r="B46" s="4">
        <v>2</v>
      </c>
      <c r="C46" s="4">
        <v>56.32</v>
      </c>
      <c r="D46" s="4">
        <v>1</v>
      </c>
      <c r="E46" s="2">
        <v>389</v>
      </c>
      <c r="F46" s="1" t="str">
        <f>+VLOOKUP(E46,Participants!$A$1:$F$1501,2,FALSE)</f>
        <v>Cate Ravenstahl</v>
      </c>
      <c r="G46" s="1" t="str">
        <f>+VLOOKUP(E46,Participants!$A$1:$F$1501,4,FALSE)</f>
        <v>PHL</v>
      </c>
      <c r="H46" s="1" t="str">
        <f>+VLOOKUP(E46,Participants!$A$1:$F$1501,5,FALSE)</f>
        <v>F</v>
      </c>
      <c r="I46" s="1">
        <f>+VLOOKUP(E46,Participants!$A$1:$F$1501,3,FALSE)</f>
        <v>3</v>
      </c>
      <c r="J46" s="1" t="str">
        <f>+VLOOKUP(E46,Participants!$A$1:$G$1501,7,FALSE)</f>
        <v>DEV GIRLS</v>
      </c>
      <c r="K46" s="1"/>
      <c r="L46" s="1"/>
    </row>
    <row r="47" spans="1:12" ht="21">
      <c r="A47" s="48" t="s">
        <v>15</v>
      </c>
      <c r="B47" s="4">
        <v>1</v>
      </c>
      <c r="C47" s="4">
        <v>72.38</v>
      </c>
      <c r="D47" s="4">
        <v>6</v>
      </c>
      <c r="E47" s="2">
        <v>777</v>
      </c>
      <c r="F47" s="1" t="str">
        <f>+VLOOKUP(E47,Participants!$A$1:$F$1501,2,FALSE)</f>
        <v>Mollie Fenk</v>
      </c>
      <c r="G47" s="1" t="str">
        <f>+VLOOKUP(E47,Participants!$A$1:$F$1501,4,FALSE)</f>
        <v>SRT</v>
      </c>
      <c r="H47" s="1" t="str">
        <f>+VLOOKUP(E47,Participants!$A$1:$F$1501,5,FALSE)</f>
        <v>F</v>
      </c>
      <c r="I47" s="1">
        <f>+VLOOKUP(E47,Participants!$A$1:$F$1501,3,FALSE)</f>
        <v>0</v>
      </c>
      <c r="J47" s="1" t="str">
        <f>+VLOOKUP(E47,Participants!$A$1:$G$1501,7,FALSE)</f>
        <v>DEV GIRLS</v>
      </c>
      <c r="K47" s="1"/>
      <c r="L47" s="1"/>
    </row>
    <row r="48" spans="1:12" ht="21">
      <c r="A48" s="48" t="s">
        <v>15</v>
      </c>
      <c r="B48" s="4">
        <v>1</v>
      </c>
      <c r="C48" s="4">
        <v>31.31</v>
      </c>
      <c r="D48" s="4">
        <v>3</v>
      </c>
      <c r="E48" s="2">
        <v>667</v>
      </c>
      <c r="F48" s="1" t="str">
        <f>+VLOOKUP(E48,Participants!$A$1:$F$1501,2,FALSE)</f>
        <v>Forrest Betz</v>
      </c>
      <c r="G48" s="1" t="str">
        <f>+VLOOKUP(E48,Participants!$A$1:$F$1501,4,FALSE)</f>
        <v>SYL</v>
      </c>
      <c r="H48" s="1" t="str">
        <f>+VLOOKUP(E48,Participants!$A$1:$F$1501,5,FALSE)</f>
        <v>M</v>
      </c>
      <c r="I48" s="1">
        <f>+VLOOKUP(E48,Participants!$A$1:$F$1501,3,FALSE)</f>
        <v>6</v>
      </c>
      <c r="J48" s="1" t="str">
        <f>+VLOOKUP(E48,Participants!$A$1:$G$1501,7,FALSE)</f>
        <v>JV BOYS</v>
      </c>
      <c r="K48" s="39">
        <v>1</v>
      </c>
      <c r="L48" s="39">
        <v>9</v>
      </c>
    </row>
    <row r="49" spans="1:12" ht="21">
      <c r="A49" s="48" t="s">
        <v>15</v>
      </c>
      <c r="B49" s="4">
        <v>2</v>
      </c>
      <c r="C49" s="4">
        <v>31.31</v>
      </c>
      <c r="D49" s="4">
        <v>3</v>
      </c>
      <c r="E49" s="2">
        <v>818</v>
      </c>
      <c r="F49" s="1" t="str">
        <f>+VLOOKUP(E49,Participants!$A$1:$F$1501,2,FALSE)</f>
        <v>Christian Lewand</v>
      </c>
      <c r="G49" s="1" t="str">
        <f>+VLOOKUP(E49,Participants!$A$1:$F$1501,4,FALSE)</f>
        <v>SRT</v>
      </c>
      <c r="H49" s="1" t="str">
        <f>+VLOOKUP(E49,Participants!$A$1:$F$1501,5,FALSE)</f>
        <v>M</v>
      </c>
      <c r="I49" s="1">
        <f>+VLOOKUP(E49,Participants!$A$1:$F$1501,3,FALSE)</f>
        <v>6</v>
      </c>
      <c r="J49" s="1" t="str">
        <f>+VLOOKUP(E49,Participants!$A$1:$G$1501,7,FALSE)</f>
        <v>JV BOYS</v>
      </c>
      <c r="K49" s="39">
        <v>1</v>
      </c>
      <c r="L49" s="39">
        <v>9</v>
      </c>
    </row>
    <row r="50" spans="1:12" ht="21">
      <c r="A50" s="48" t="s">
        <v>15</v>
      </c>
      <c r="B50" s="4">
        <v>2</v>
      </c>
      <c r="C50" s="4">
        <v>32.58</v>
      </c>
      <c r="D50" s="4">
        <v>5</v>
      </c>
      <c r="E50" s="2">
        <v>501</v>
      </c>
      <c r="F50" s="1" t="str">
        <f>+VLOOKUP(E50,Participants!$A$1:$F$1501,2,FALSE)</f>
        <v>Eli Smith</v>
      </c>
      <c r="G50" s="1" t="str">
        <f>+VLOOKUP(E50,Participants!$A$1:$F$1501,4,FALSE)</f>
        <v>ANN</v>
      </c>
      <c r="H50" s="1" t="str">
        <f>+VLOOKUP(E50,Participants!$A$1:$F$1501,5,FALSE)</f>
        <v>M</v>
      </c>
      <c r="I50" s="1">
        <f>+VLOOKUP(E50,Participants!$A$1:$F$1501,3,FALSE)</f>
        <v>6</v>
      </c>
      <c r="J50" s="1" t="str">
        <f>+VLOOKUP(E50,Participants!$A$1:$G$1501,7,FALSE)</f>
        <v>JV BOYS</v>
      </c>
      <c r="K50" s="1">
        <v>3</v>
      </c>
      <c r="L50" s="1">
        <v>6</v>
      </c>
    </row>
    <row r="51" spans="1:12" ht="21">
      <c r="A51" s="48" t="s">
        <v>15</v>
      </c>
      <c r="B51" s="4">
        <v>2</v>
      </c>
      <c r="C51" s="4">
        <v>33.28</v>
      </c>
      <c r="D51" s="2">
        <v>1</v>
      </c>
      <c r="E51" s="2">
        <v>398</v>
      </c>
      <c r="F51" s="1" t="str">
        <f>+VLOOKUP(E51,Participants!$A$1:$F$1501,2,FALSE)</f>
        <v>John Henry Luke</v>
      </c>
      <c r="G51" s="1" t="str">
        <f>+VLOOKUP(E51,Participants!$A$1:$F$1501,4,FALSE)</f>
        <v>PHL</v>
      </c>
      <c r="H51" s="1" t="str">
        <f>+VLOOKUP(E51,Participants!$A$1:$F$1501,5,FALSE)</f>
        <v>M</v>
      </c>
      <c r="I51" s="1">
        <f>+VLOOKUP(E51,Participants!$A$1:$F$1501,3,FALSE)</f>
        <v>6</v>
      </c>
      <c r="J51" s="1" t="str">
        <f>+VLOOKUP(E51,Participants!$A$1:$G$1501,7,FALSE)</f>
        <v>JV BOYS</v>
      </c>
      <c r="K51" s="1">
        <v>4</v>
      </c>
      <c r="L51" s="1">
        <v>5</v>
      </c>
    </row>
    <row r="52" spans="1:12" ht="21">
      <c r="A52" s="48" t="s">
        <v>15</v>
      </c>
      <c r="B52" s="4">
        <v>3</v>
      </c>
      <c r="C52" s="4">
        <v>33.83</v>
      </c>
      <c r="D52" s="4">
        <v>2</v>
      </c>
      <c r="E52" s="2">
        <v>126</v>
      </c>
      <c r="F52" s="1" t="str">
        <f>+VLOOKUP(E52,Participants!$A$1:$F$1501,2,FALSE)</f>
        <v>Anand Karamcheti</v>
      </c>
      <c r="G52" s="1" t="str">
        <f>+VLOOKUP(E52,Participants!$A$1:$F$1501,4,FALSE)</f>
        <v>JFK</v>
      </c>
      <c r="H52" s="1" t="str">
        <f>+VLOOKUP(E52,Participants!$A$1:$F$1501,5,FALSE)</f>
        <v>M</v>
      </c>
      <c r="I52" s="1">
        <f>+VLOOKUP(E52,Participants!$A$1:$F$1501,3,FALSE)</f>
        <v>6</v>
      </c>
      <c r="J52" s="1" t="str">
        <f>+VLOOKUP(E52,Participants!$A$1:$G$1501,7,FALSE)</f>
        <v>JV BOYS</v>
      </c>
      <c r="K52" s="1">
        <v>5</v>
      </c>
      <c r="L52" s="1">
        <v>4</v>
      </c>
    </row>
    <row r="53" spans="1:12" ht="21">
      <c r="A53" s="48" t="s">
        <v>15</v>
      </c>
      <c r="B53" s="2">
        <v>3</v>
      </c>
      <c r="C53" s="2">
        <v>34.42</v>
      </c>
      <c r="D53" s="2">
        <v>1</v>
      </c>
      <c r="E53" s="2">
        <v>397</v>
      </c>
      <c r="F53" s="1" t="str">
        <f>+VLOOKUP(E53,Participants!$A$1:$F$1501,2,FALSE)</f>
        <v>Jacob Kaltz</v>
      </c>
      <c r="G53" s="1" t="str">
        <f>+VLOOKUP(E53,Participants!$A$1:$F$1501,4,FALSE)</f>
        <v>PHL</v>
      </c>
      <c r="H53" s="1" t="str">
        <f>+VLOOKUP(E53,Participants!$A$1:$F$1501,5,FALSE)</f>
        <v>M</v>
      </c>
      <c r="I53" s="1">
        <f>+VLOOKUP(E53,Participants!$A$1:$F$1501,3,FALSE)</f>
        <v>5</v>
      </c>
      <c r="J53" s="1" t="str">
        <f>+VLOOKUP(E53,Participants!$A$1:$G$1501,7,FALSE)</f>
        <v>JV BOYS</v>
      </c>
      <c r="K53" s="1">
        <v>6</v>
      </c>
      <c r="L53" s="1">
        <v>3</v>
      </c>
    </row>
    <row r="54" spans="1:12" ht="21">
      <c r="A54" s="48" t="s">
        <v>15</v>
      </c>
      <c r="B54" s="4">
        <v>2</v>
      </c>
      <c r="C54" s="4">
        <v>35.08</v>
      </c>
      <c r="D54" s="4">
        <v>4</v>
      </c>
      <c r="E54" s="2">
        <v>124</v>
      </c>
      <c r="F54" s="1" t="str">
        <f>+VLOOKUP(E54,Participants!$A$1:$F$1501,2,FALSE)</f>
        <v>Luke Bryner</v>
      </c>
      <c r="G54" s="1" t="str">
        <f>+VLOOKUP(E54,Participants!$A$1:$F$1501,4,FALSE)</f>
        <v>JFK</v>
      </c>
      <c r="H54" s="1" t="str">
        <f>+VLOOKUP(E54,Participants!$A$1:$F$1501,5,FALSE)</f>
        <v>M</v>
      </c>
      <c r="I54" s="1">
        <f>+VLOOKUP(E54,Participants!$A$1:$F$1501,3,FALSE)</f>
        <v>5</v>
      </c>
      <c r="J54" s="1" t="str">
        <f>+VLOOKUP(E54,Participants!$A$1:$G$1501,7,FALSE)</f>
        <v>JV BOYS</v>
      </c>
      <c r="K54" s="1">
        <v>7</v>
      </c>
      <c r="L54" s="1">
        <v>2</v>
      </c>
    </row>
    <row r="55" spans="1:12" ht="21">
      <c r="A55" s="48" t="s">
        <v>15</v>
      </c>
      <c r="B55" s="4">
        <v>1</v>
      </c>
      <c r="C55" s="4">
        <v>35.22</v>
      </c>
      <c r="D55" s="4">
        <v>5</v>
      </c>
      <c r="E55" s="2">
        <v>496</v>
      </c>
      <c r="F55" s="1" t="str">
        <f>+VLOOKUP(E55,Participants!$A$1:$F$1501,2,FALSE)</f>
        <v>David Weidaw</v>
      </c>
      <c r="G55" s="1" t="str">
        <f>+VLOOKUP(E55,Participants!$A$1:$F$1501,4,FALSE)</f>
        <v>ANN</v>
      </c>
      <c r="H55" s="1" t="str">
        <f>+VLOOKUP(E55,Participants!$A$1:$F$1501,5,FALSE)</f>
        <v>M</v>
      </c>
      <c r="I55" s="1">
        <f>+VLOOKUP(E55,Participants!$A$1:$F$1501,3,FALSE)</f>
        <v>5</v>
      </c>
      <c r="J55" s="1" t="str">
        <f>+VLOOKUP(E55,Participants!$A$1:$G$1501,7,FALSE)</f>
        <v>JV BOYS</v>
      </c>
      <c r="K55" s="1">
        <v>8</v>
      </c>
      <c r="L55" s="1">
        <v>1</v>
      </c>
    </row>
    <row r="56" spans="1:12" ht="21">
      <c r="A56" s="48" t="s">
        <v>15</v>
      </c>
      <c r="B56" s="4">
        <v>2</v>
      </c>
      <c r="C56" s="4">
        <v>35.590000000000003</v>
      </c>
      <c r="D56" s="4">
        <v>2</v>
      </c>
      <c r="E56" s="2">
        <v>998</v>
      </c>
      <c r="F56" s="1" t="str">
        <f>+VLOOKUP(E56,Participants!$A$1:$F$1501,2,FALSE)</f>
        <v>Zachary  Horvath</v>
      </c>
      <c r="G56" s="1" t="str">
        <f>+VLOOKUP(E56,Participants!$A$1:$F$1501,4,FALSE)</f>
        <v>GAB</v>
      </c>
      <c r="H56" s="1" t="str">
        <f>+VLOOKUP(E56,Participants!$A$1:$F$1501,5,FALSE)</f>
        <v>M</v>
      </c>
      <c r="I56" s="1">
        <f>+VLOOKUP(E56,Participants!$A$1:$F$1501,3,FALSE)</f>
        <v>5</v>
      </c>
      <c r="J56" s="1" t="str">
        <f>+VLOOKUP(E56,Participants!$A$1:$G$1501,7,FALSE)</f>
        <v>JV BOYS</v>
      </c>
      <c r="K56" s="1"/>
      <c r="L56" s="1"/>
    </row>
    <row r="57" spans="1:12" ht="21">
      <c r="A57" s="48" t="s">
        <v>15</v>
      </c>
      <c r="B57" s="4">
        <v>1</v>
      </c>
      <c r="C57" s="4">
        <v>36.67</v>
      </c>
      <c r="D57" s="4">
        <v>6</v>
      </c>
      <c r="E57" s="2">
        <v>497</v>
      </c>
      <c r="F57" s="1" t="str">
        <f>+VLOOKUP(E57,Participants!$A$1:$F$1501,2,FALSE)</f>
        <v>Leon Vo</v>
      </c>
      <c r="G57" s="1" t="str">
        <f>+VLOOKUP(E57,Participants!$A$1:$F$1501,4,FALSE)</f>
        <v>ANN</v>
      </c>
      <c r="H57" s="1" t="str">
        <f>+VLOOKUP(E57,Participants!$A$1:$F$1501,5,FALSE)</f>
        <v>M</v>
      </c>
      <c r="I57" s="1">
        <f>+VLOOKUP(E57,Participants!$A$1:$F$1501,3,FALSE)</f>
        <v>5</v>
      </c>
      <c r="J57" s="1" t="str">
        <f>+VLOOKUP(E57,Participants!$A$1:$G$1501,7,FALSE)</f>
        <v>JV BOYS</v>
      </c>
      <c r="K57" s="1"/>
      <c r="L57" s="1"/>
    </row>
    <row r="58" spans="1:12" ht="21">
      <c r="A58" s="48" t="s">
        <v>15</v>
      </c>
      <c r="B58" s="4">
        <v>3</v>
      </c>
      <c r="C58" s="4">
        <v>36.909999999999997</v>
      </c>
      <c r="D58" s="4">
        <v>3</v>
      </c>
      <c r="E58" s="2">
        <v>127</v>
      </c>
      <c r="F58" s="1" t="str">
        <f>+VLOOKUP(E58,Participants!$A$1:$F$1501,2,FALSE)</f>
        <v>Gunnar Bjornson</v>
      </c>
      <c r="G58" s="1" t="str">
        <f>+VLOOKUP(E58,Participants!$A$1:$F$1501,4,FALSE)</f>
        <v>JFK</v>
      </c>
      <c r="H58" s="1" t="str">
        <f>+VLOOKUP(E58,Participants!$A$1:$F$1501,5,FALSE)</f>
        <v>M</v>
      </c>
      <c r="I58" s="1">
        <f>+VLOOKUP(E58,Participants!$A$1:$F$1501,3,FALSE)</f>
        <v>6</v>
      </c>
      <c r="J58" s="1" t="str">
        <f>+VLOOKUP(E58,Participants!$A$1:$G$1501,7,FALSE)</f>
        <v>JV BOYS</v>
      </c>
      <c r="K58" s="1"/>
      <c r="L58" s="1"/>
    </row>
    <row r="59" spans="1:12" ht="21">
      <c r="A59" s="48" t="s">
        <v>15</v>
      </c>
      <c r="B59" s="4">
        <v>1</v>
      </c>
      <c r="C59" s="4">
        <v>37.74</v>
      </c>
      <c r="D59" s="4">
        <v>1</v>
      </c>
      <c r="E59" s="2">
        <v>395</v>
      </c>
      <c r="F59" s="1" t="str">
        <f>+VLOOKUP(E59,Participants!$A$1:$F$1501,2,FALSE)</f>
        <v>Colton Danihel</v>
      </c>
      <c r="G59" s="1" t="str">
        <f>+VLOOKUP(E59,Participants!$A$1:$F$1501,4,FALSE)</f>
        <v>PHL</v>
      </c>
      <c r="H59" s="1" t="str">
        <f>+VLOOKUP(E59,Participants!$A$1:$F$1501,5,FALSE)</f>
        <v>M</v>
      </c>
      <c r="I59" s="1">
        <f>+VLOOKUP(E59,Participants!$A$1:$F$1501,3,FALSE)</f>
        <v>5</v>
      </c>
      <c r="J59" s="1" t="str">
        <f>+VLOOKUP(E59,Participants!$A$1:$G$1501,7,FALSE)</f>
        <v>JV BOYS</v>
      </c>
      <c r="K59" s="1"/>
      <c r="L59" s="1"/>
    </row>
    <row r="60" spans="1:12" ht="21">
      <c r="A60" s="48" t="s">
        <v>15</v>
      </c>
      <c r="B60" s="4">
        <v>1</v>
      </c>
      <c r="C60" s="4">
        <v>42.03</v>
      </c>
      <c r="D60" s="4">
        <v>2</v>
      </c>
      <c r="E60" s="2">
        <v>994</v>
      </c>
      <c r="F60" s="1" t="str">
        <f>+VLOOKUP(E60,Participants!$A$1:$F$1501,2,FALSE)</f>
        <v>Rupert Erik</v>
      </c>
      <c r="G60" s="1" t="str">
        <f>+VLOOKUP(E60,Participants!$A$1:$F$1501,4,FALSE)</f>
        <v>GAB</v>
      </c>
      <c r="H60" s="1" t="str">
        <f>+VLOOKUP(E60,Participants!$A$1:$F$1501,5,FALSE)</f>
        <v>M</v>
      </c>
      <c r="I60" s="1">
        <f>+VLOOKUP(E60,Participants!$A$1:$F$1501,3,FALSE)</f>
        <v>5</v>
      </c>
      <c r="J60" s="1" t="str">
        <f>+VLOOKUP(E60,Participants!$A$1:$G$1501,7,FALSE)</f>
        <v>JV BOYS</v>
      </c>
      <c r="K60" s="1"/>
      <c r="L60" s="1"/>
    </row>
    <row r="61" spans="1:12" ht="21">
      <c r="A61" s="48" t="s">
        <v>15</v>
      </c>
      <c r="B61" s="4">
        <v>1</v>
      </c>
      <c r="C61" s="4">
        <v>56.41</v>
      </c>
      <c r="D61" s="4">
        <v>4</v>
      </c>
      <c r="E61" s="2">
        <v>125</v>
      </c>
      <c r="F61" s="1" t="str">
        <f>+VLOOKUP(E61,Participants!$A$1:$F$1501,2,FALSE)</f>
        <v>Trevor Swanson</v>
      </c>
      <c r="G61" s="1" t="str">
        <f>+VLOOKUP(E61,Participants!$A$1:$F$1501,4,FALSE)</f>
        <v>JFK</v>
      </c>
      <c r="H61" s="1" t="str">
        <f>+VLOOKUP(E61,Participants!$A$1:$F$1501,5,FALSE)</f>
        <v>M</v>
      </c>
      <c r="I61" s="1">
        <f>+VLOOKUP(E61,Participants!$A$1:$F$1501,3,FALSE)</f>
        <v>5</v>
      </c>
      <c r="J61" s="1" t="str">
        <f>+VLOOKUP(E61,Participants!$A$1:$G$1501,7,FALSE)</f>
        <v>JV BOYS</v>
      </c>
      <c r="K61" s="1"/>
      <c r="L61" s="1"/>
    </row>
    <row r="62" spans="1:12" ht="21">
      <c r="A62" s="48" t="s">
        <v>15</v>
      </c>
      <c r="B62" s="4">
        <v>3</v>
      </c>
      <c r="C62" s="4">
        <v>31.62</v>
      </c>
      <c r="D62" s="4">
        <v>4</v>
      </c>
      <c r="E62" s="2">
        <v>121</v>
      </c>
      <c r="F62" s="1" t="str">
        <f>+VLOOKUP(E62,Participants!$A$1:$F$1501,2,FALSE)</f>
        <v>Aniah Maltony</v>
      </c>
      <c r="G62" s="1" t="str">
        <f>+VLOOKUP(E62,Participants!$A$1:$F$1501,4,FALSE)</f>
        <v>JFK</v>
      </c>
      <c r="H62" s="1" t="str">
        <f>+VLOOKUP(E62,Participants!$A$1:$F$1501,5,FALSE)</f>
        <v>F</v>
      </c>
      <c r="I62" s="1">
        <f>+VLOOKUP(E62,Participants!$A$1:$F$1501,3,FALSE)</f>
        <v>6</v>
      </c>
      <c r="J62" s="1" t="str">
        <f>+VLOOKUP(E62,Participants!$A$1:$G$1501,7,FALSE)</f>
        <v>JV GIRLS</v>
      </c>
      <c r="K62" s="1">
        <v>1</v>
      </c>
      <c r="L62" s="1">
        <v>10</v>
      </c>
    </row>
    <row r="63" spans="1:12" ht="21">
      <c r="A63" s="48" t="s">
        <v>15</v>
      </c>
      <c r="B63" s="4">
        <v>2</v>
      </c>
      <c r="C63" s="4">
        <v>32.22</v>
      </c>
      <c r="D63" s="2">
        <v>2</v>
      </c>
      <c r="E63" s="2">
        <v>205</v>
      </c>
      <c r="F63" s="1" t="str">
        <f>+VLOOKUP(E63,Participants!$A$1:$F$1501,2,FALSE)</f>
        <v>Meagan McKenna</v>
      </c>
      <c r="G63" s="1" t="str">
        <f>+VLOOKUP(E63,Participants!$A$1:$F$1501,4,FALSE)</f>
        <v>STL</v>
      </c>
      <c r="H63" s="1" t="str">
        <f>+VLOOKUP(E63,Participants!$A$1:$F$1501,5,FALSE)</f>
        <v>F</v>
      </c>
      <c r="I63" s="1">
        <f>+VLOOKUP(E63,Participants!$A$1:$F$1501,3,FALSE)</f>
        <v>6</v>
      </c>
      <c r="J63" s="1" t="str">
        <f>+VLOOKUP(E63,Participants!$A$1:$G$1501,7,FALSE)</f>
        <v>JV GIRLS</v>
      </c>
      <c r="K63" s="1">
        <v>2</v>
      </c>
      <c r="L63" s="1">
        <v>8</v>
      </c>
    </row>
    <row r="64" spans="1:12" ht="21">
      <c r="A64" s="48" t="s">
        <v>15</v>
      </c>
      <c r="B64" s="4">
        <v>3</v>
      </c>
      <c r="C64" s="4">
        <v>33.29</v>
      </c>
      <c r="D64" s="4">
        <v>4</v>
      </c>
      <c r="E64" s="2">
        <v>199</v>
      </c>
      <c r="F64" s="1" t="str">
        <f>+VLOOKUP(E64,Participants!$A$1:$F$1501,2,FALSE)</f>
        <v>Alex Cortes</v>
      </c>
      <c r="G64" s="1" t="str">
        <f>+VLOOKUP(E64,Participants!$A$1:$F$1501,4,FALSE)</f>
        <v>STL</v>
      </c>
      <c r="H64" s="1" t="str">
        <f>+VLOOKUP(E64,Participants!$A$1:$F$1501,5,FALSE)</f>
        <v>F</v>
      </c>
      <c r="I64" s="1">
        <f>+VLOOKUP(E64,Participants!$A$1:$F$1501,3,FALSE)</f>
        <v>6</v>
      </c>
      <c r="J64" s="1" t="str">
        <f>+VLOOKUP(E64,Participants!$A$1:$G$1501,7,FALSE)</f>
        <v>JV GIRLS</v>
      </c>
      <c r="K64" s="1">
        <v>3</v>
      </c>
      <c r="L64" s="1">
        <v>6</v>
      </c>
    </row>
    <row r="65" spans="1:12" ht="21">
      <c r="A65" s="48" t="s">
        <v>15</v>
      </c>
      <c r="B65" s="4">
        <v>3</v>
      </c>
      <c r="C65" s="4">
        <v>33.93</v>
      </c>
      <c r="D65" s="4">
        <v>3</v>
      </c>
      <c r="E65" s="2">
        <v>119</v>
      </c>
      <c r="F65" s="1" t="str">
        <f>+VLOOKUP(E65,Participants!$A$1:$F$1501,2,FALSE)</f>
        <v>Clare Ruffing</v>
      </c>
      <c r="G65" s="1" t="str">
        <f>+VLOOKUP(E65,Participants!$A$1:$F$1501,4,FALSE)</f>
        <v>JFK</v>
      </c>
      <c r="H65" s="1" t="str">
        <f>+VLOOKUP(E65,Participants!$A$1:$F$1501,5,FALSE)</f>
        <v>F</v>
      </c>
      <c r="I65" s="1">
        <f>+VLOOKUP(E65,Participants!$A$1:$F$1501,3,FALSE)</f>
        <v>5</v>
      </c>
      <c r="J65" s="1" t="str">
        <f>+VLOOKUP(E65,Participants!$A$1:$G$1501,7,FALSE)</f>
        <v>JV GIRLS</v>
      </c>
      <c r="K65" s="1">
        <v>4</v>
      </c>
      <c r="L65" s="1">
        <v>5</v>
      </c>
    </row>
    <row r="66" spans="1:12" ht="21">
      <c r="A66" s="48" t="s">
        <v>15</v>
      </c>
      <c r="B66" s="4">
        <v>3</v>
      </c>
      <c r="C66" s="4">
        <v>34.71</v>
      </c>
      <c r="D66" s="4">
        <v>2</v>
      </c>
      <c r="E66" s="2">
        <v>197</v>
      </c>
      <c r="F66" s="1" t="str">
        <f>+VLOOKUP(E66,Participants!$A$1:$F$1501,2,FALSE)</f>
        <v>Mallory Kuntz</v>
      </c>
      <c r="G66" s="1" t="str">
        <f>+VLOOKUP(E66,Participants!$A$1:$F$1501,4,FALSE)</f>
        <v>STL</v>
      </c>
      <c r="H66" s="1" t="str">
        <f>+VLOOKUP(E66,Participants!$A$1:$F$1501,5,FALSE)</f>
        <v>F</v>
      </c>
      <c r="I66" s="1">
        <f>+VLOOKUP(E66,Participants!$A$1:$F$1501,3,FALSE)</f>
        <v>5</v>
      </c>
      <c r="J66" s="1" t="str">
        <f>+VLOOKUP(E66,Participants!$A$1:$G$1501,7,FALSE)</f>
        <v>JV GIRLS</v>
      </c>
      <c r="K66" s="1">
        <v>5</v>
      </c>
      <c r="L66" s="1">
        <v>4</v>
      </c>
    </row>
    <row r="67" spans="1:12" ht="21">
      <c r="A67" s="48" t="s">
        <v>15</v>
      </c>
      <c r="B67" s="4">
        <v>1</v>
      </c>
      <c r="C67" s="4">
        <v>35.89</v>
      </c>
      <c r="D67" s="4">
        <v>3</v>
      </c>
      <c r="E67" s="2">
        <v>193</v>
      </c>
      <c r="F67" s="1" t="str">
        <f>+VLOOKUP(E67,Participants!$A$1:$F$1501,2,FALSE)</f>
        <v>Ava Yoder</v>
      </c>
      <c r="G67" s="1" t="str">
        <f>+VLOOKUP(E67,Participants!$A$1:$F$1501,4,FALSE)</f>
        <v>STL</v>
      </c>
      <c r="H67" s="1" t="str">
        <f>+VLOOKUP(E67,Participants!$A$1:$F$1501,5,FALSE)</f>
        <v>F</v>
      </c>
      <c r="I67" s="1">
        <f>+VLOOKUP(E67,Participants!$A$1:$F$1501,3,FALSE)</f>
        <v>5</v>
      </c>
      <c r="J67" s="1" t="str">
        <f>+VLOOKUP(E67,Participants!$A$1:$G$1501,7,FALSE)</f>
        <v>JV GIRLS</v>
      </c>
      <c r="K67" s="1">
        <v>6</v>
      </c>
      <c r="L67" s="1">
        <v>3</v>
      </c>
    </row>
    <row r="68" spans="1:12" ht="21">
      <c r="A68" s="48" t="s">
        <v>15</v>
      </c>
      <c r="B68" s="4">
        <v>2</v>
      </c>
      <c r="C68" s="4">
        <v>36.479999999999997</v>
      </c>
      <c r="D68" s="4">
        <v>3</v>
      </c>
      <c r="E68" s="2">
        <v>247</v>
      </c>
      <c r="F68" s="1" t="str">
        <f>+VLOOKUP(E68,Participants!$A$1:$F$1501,2,FALSE)</f>
        <v>Julia Bannister</v>
      </c>
      <c r="G68" s="1" t="str">
        <f>+VLOOKUP(E68,Participants!$A$1:$F$1501,4,FALSE)</f>
        <v>STL</v>
      </c>
      <c r="H68" s="1" t="str">
        <f>+VLOOKUP(E68,Participants!$A$1:$F$1501,5,FALSE)</f>
        <v>F</v>
      </c>
      <c r="I68" s="1">
        <f>+VLOOKUP(E68,Participants!$A$1:$F$1501,3,FALSE)</f>
        <v>6</v>
      </c>
      <c r="J68" s="1" t="str">
        <f>+VLOOKUP(E68,Participants!$A$1:$G$1501,7,FALSE)</f>
        <v>JV GIRLS</v>
      </c>
      <c r="K68" s="1">
        <v>7</v>
      </c>
      <c r="L68" s="1">
        <v>2</v>
      </c>
    </row>
    <row r="69" spans="1:12" ht="21">
      <c r="A69" s="48" t="s">
        <v>15</v>
      </c>
      <c r="B69" s="4">
        <v>3</v>
      </c>
      <c r="C69" s="4">
        <v>37.49</v>
      </c>
      <c r="D69" s="2">
        <v>5</v>
      </c>
      <c r="E69" s="2">
        <v>990</v>
      </c>
      <c r="F69" s="1" t="str">
        <f>+VLOOKUP(E69,Participants!$A$1:$F$1501,2,FALSE)</f>
        <v>Mary Hampton</v>
      </c>
      <c r="G69" s="1" t="str">
        <f>+VLOOKUP(E69,Participants!$A$1:$F$1501,4,FALSE)</f>
        <v>GAB</v>
      </c>
      <c r="H69" s="1" t="str">
        <f>+VLOOKUP(E69,Participants!$A$1:$F$1501,5,FALSE)</f>
        <v>F</v>
      </c>
      <c r="I69" s="1">
        <f>+VLOOKUP(E69,Participants!$A$1:$F$1501,3,FALSE)</f>
        <v>5</v>
      </c>
      <c r="J69" s="1" t="str">
        <f>+VLOOKUP(E69,Participants!$A$1:$G$1501,7,FALSE)</f>
        <v>JV GIRLS</v>
      </c>
      <c r="K69" s="1">
        <v>8</v>
      </c>
      <c r="L69" s="1">
        <v>1</v>
      </c>
    </row>
    <row r="70" spans="1:12" ht="21">
      <c r="A70" s="48" t="s">
        <v>15</v>
      </c>
      <c r="B70" s="4">
        <v>2</v>
      </c>
      <c r="C70" s="4">
        <v>39.46</v>
      </c>
      <c r="D70" s="4">
        <v>4</v>
      </c>
      <c r="E70" s="2">
        <v>118</v>
      </c>
      <c r="F70" s="1" t="str">
        <f>+VLOOKUP(E70,Participants!$A$1:$F$1501,2,FALSE)</f>
        <v>Abby Bodart</v>
      </c>
      <c r="G70" s="1" t="str">
        <f>+VLOOKUP(E70,Participants!$A$1:$F$1501,4,FALSE)</f>
        <v>JFK</v>
      </c>
      <c r="H70" s="1" t="str">
        <f>+VLOOKUP(E70,Participants!$A$1:$F$1501,5,FALSE)</f>
        <v>F</v>
      </c>
      <c r="I70" s="1">
        <f>+VLOOKUP(E70,Participants!$A$1:$F$1501,3,FALSE)</f>
        <v>5</v>
      </c>
      <c r="J70" s="1" t="str">
        <f>+VLOOKUP(E70,Participants!$A$1:$G$1501,7,FALSE)</f>
        <v>JV GIRLS</v>
      </c>
      <c r="K70" s="1"/>
      <c r="L70" s="1"/>
    </row>
    <row r="71" spans="1:12" ht="21">
      <c r="A71" s="48" t="s">
        <v>15</v>
      </c>
      <c r="B71" s="2">
        <v>2</v>
      </c>
      <c r="C71" s="2">
        <v>39.840000000000003</v>
      </c>
      <c r="D71" s="4">
        <v>1</v>
      </c>
      <c r="E71" s="2">
        <v>835</v>
      </c>
      <c r="F71" s="1" t="str">
        <f>+VLOOKUP(E71,Participants!$A$1:$F$1501,2,FALSE)</f>
        <v>Mia Haney</v>
      </c>
      <c r="G71" s="1" t="str">
        <f>+VLOOKUP(E71,Participants!$A$1:$F$1501,4,FALSE)</f>
        <v>SRT</v>
      </c>
      <c r="H71" s="1" t="str">
        <f>+VLOOKUP(E71,Participants!$A$1:$F$1501,5,FALSE)</f>
        <v>F</v>
      </c>
      <c r="I71" s="1">
        <f>+VLOOKUP(E71,Participants!$A$1:$F$1501,3,FALSE)</f>
        <v>5</v>
      </c>
      <c r="J71" s="1" t="str">
        <f>+VLOOKUP(E71,Participants!$A$1:$G$1501,7,FALSE)</f>
        <v>JV GIRLS</v>
      </c>
      <c r="K71" s="1"/>
      <c r="L71" s="1"/>
    </row>
    <row r="72" spans="1:12" ht="21">
      <c r="A72" s="48" t="s">
        <v>15</v>
      </c>
      <c r="B72" s="4">
        <v>1</v>
      </c>
      <c r="C72" s="4">
        <v>39.979999999999997</v>
      </c>
      <c r="D72" s="4">
        <v>2</v>
      </c>
      <c r="E72" s="2">
        <v>195</v>
      </c>
      <c r="F72" s="1" t="str">
        <f>+VLOOKUP(E72,Participants!$A$1:$F$1501,2,FALSE)</f>
        <v>Evelyn West</v>
      </c>
      <c r="G72" s="1" t="str">
        <f>+VLOOKUP(E72,Participants!$A$1:$F$1501,4,FALSE)</f>
        <v>STL</v>
      </c>
      <c r="H72" s="1" t="str">
        <f>+VLOOKUP(E72,Participants!$A$1:$F$1501,5,FALSE)</f>
        <v>F</v>
      </c>
      <c r="I72" s="1">
        <f>+VLOOKUP(E72,Participants!$A$1:$F$1501,3,FALSE)</f>
        <v>5</v>
      </c>
      <c r="J72" s="1" t="str">
        <f>+VLOOKUP(E72,Participants!$A$1:$G$1501,7,FALSE)</f>
        <v>JV GIRLS</v>
      </c>
      <c r="K72" s="1"/>
      <c r="L72" s="1"/>
    </row>
    <row r="73" spans="1:12" ht="21">
      <c r="A73" s="48" t="s">
        <v>15</v>
      </c>
      <c r="B73" s="2">
        <v>1</v>
      </c>
      <c r="C73" s="2">
        <v>40.47</v>
      </c>
      <c r="D73" s="4">
        <v>1</v>
      </c>
      <c r="E73" s="2">
        <v>809</v>
      </c>
      <c r="F73" s="1" t="str">
        <f>+VLOOKUP(E73,Participants!$A$1:$F$1501,2,FALSE)</f>
        <v>Leah Olson</v>
      </c>
      <c r="G73" s="1" t="str">
        <f>+VLOOKUP(E73,Participants!$A$1:$F$1501,4,FALSE)</f>
        <v>SRT</v>
      </c>
      <c r="H73" s="1" t="str">
        <f>+VLOOKUP(E73,Participants!$A$1:$F$1501,5,FALSE)</f>
        <v>F</v>
      </c>
      <c r="I73" s="1">
        <f>+VLOOKUP(E73,Participants!$A$1:$F$1501,3,FALSE)</f>
        <v>5</v>
      </c>
      <c r="J73" s="1" t="str">
        <f>+VLOOKUP(E73,Participants!$A$1:$G$1501,7,FALSE)</f>
        <v>JV GIRLS</v>
      </c>
      <c r="K73" s="1"/>
      <c r="L73" s="1"/>
    </row>
    <row r="74" spans="1:12" ht="21">
      <c r="A74" s="48" t="s">
        <v>15</v>
      </c>
      <c r="B74" s="4">
        <v>1</v>
      </c>
      <c r="C74" s="4">
        <v>41.05</v>
      </c>
      <c r="D74" s="4">
        <v>4</v>
      </c>
      <c r="E74" s="2">
        <v>120</v>
      </c>
      <c r="F74" s="1" t="str">
        <f>+VLOOKUP(E74,Participants!$A$1:$F$1501,2,FALSE)</f>
        <v>Rylee Ondrejko</v>
      </c>
      <c r="G74" s="1" t="str">
        <f>+VLOOKUP(E74,Participants!$A$1:$F$1501,4,FALSE)</f>
        <v>JFK</v>
      </c>
      <c r="H74" s="1" t="str">
        <f>+VLOOKUP(E74,Participants!$A$1:$F$1501,5,FALSE)</f>
        <v>F</v>
      </c>
      <c r="I74" s="1">
        <f>+VLOOKUP(E74,Participants!$A$1:$F$1501,3,FALSE)</f>
        <v>5</v>
      </c>
      <c r="J74" s="1" t="str">
        <f>+VLOOKUP(E74,Participants!$A$1:$G$1501,7,FALSE)</f>
        <v>JV GIRLS</v>
      </c>
      <c r="K74" s="1"/>
      <c r="L74" s="1"/>
    </row>
    <row r="75" spans="1:12" ht="21">
      <c r="A75" s="48" t="s">
        <v>15</v>
      </c>
      <c r="B75" s="4">
        <v>1</v>
      </c>
      <c r="C75" s="4">
        <v>41.64</v>
      </c>
      <c r="D75" s="4">
        <v>6</v>
      </c>
      <c r="E75" s="2">
        <v>1012</v>
      </c>
      <c r="F75" s="1" t="str">
        <f>+VLOOKUP(E75,Participants!$A$1:$F$1501,2,FALSE)</f>
        <v>Kerrigan Mangan</v>
      </c>
      <c r="G75" s="1" t="str">
        <f>+VLOOKUP(E75,Participants!$A$1:$F$1501,4,FALSE)</f>
        <v>GAB</v>
      </c>
      <c r="H75" s="1" t="str">
        <f>+VLOOKUP(E75,Participants!$A$1:$F$1501,5,FALSE)</f>
        <v>F</v>
      </c>
      <c r="I75" s="1">
        <f>+VLOOKUP(E75,Participants!$A$1:$F$1501,3,FALSE)</f>
        <v>6</v>
      </c>
      <c r="J75" s="1" t="str">
        <f>+VLOOKUP(E75,Participants!$A$1:$G$1501,7,FALSE)</f>
        <v>JV GIRLS</v>
      </c>
      <c r="K75" s="1"/>
      <c r="L75" s="1"/>
    </row>
    <row r="76" spans="1:12" ht="21">
      <c r="A76" s="48" t="s">
        <v>15</v>
      </c>
      <c r="B76" s="4">
        <v>1</v>
      </c>
      <c r="C76" s="4">
        <v>42.33</v>
      </c>
      <c r="D76" s="4">
        <v>5</v>
      </c>
      <c r="E76" s="2">
        <v>1000</v>
      </c>
      <c r="F76" s="1" t="str">
        <f>+VLOOKUP(E76,Participants!$A$1:$F$1501,2,FALSE)</f>
        <v>Amber Kuss</v>
      </c>
      <c r="G76" s="1" t="str">
        <f>+VLOOKUP(E76,Participants!$A$1:$F$1501,4,FALSE)</f>
        <v>GAB</v>
      </c>
      <c r="H76" s="1" t="str">
        <f>+VLOOKUP(E76,Participants!$A$1:$F$1501,5,FALSE)</f>
        <v>F</v>
      </c>
      <c r="I76" s="1">
        <f>+VLOOKUP(E76,Participants!$A$1:$F$1501,3,FALSE)</f>
        <v>6</v>
      </c>
      <c r="J76" s="1" t="str">
        <f>+VLOOKUP(E76,Participants!$A$1:$G$1501,7,FALSE)</f>
        <v>JV GIRLS</v>
      </c>
      <c r="K76" s="1"/>
      <c r="L76" s="1"/>
    </row>
    <row r="77" spans="1:12" ht="21">
      <c r="A77" s="48" t="s">
        <v>15</v>
      </c>
      <c r="B77" s="2">
        <v>2</v>
      </c>
      <c r="C77" s="2">
        <v>43.54</v>
      </c>
      <c r="D77" s="4">
        <v>5</v>
      </c>
      <c r="E77" s="2">
        <v>1001</v>
      </c>
      <c r="F77" s="1" t="str">
        <f>+VLOOKUP(E77,Participants!$A$1:$F$1501,2,FALSE)</f>
        <v>Emily Fruscello</v>
      </c>
      <c r="G77" s="1" t="str">
        <f>+VLOOKUP(E77,Participants!$A$1:$F$1501,4,FALSE)</f>
        <v>GAB</v>
      </c>
      <c r="H77" s="1" t="str">
        <f>+VLOOKUP(E77,Participants!$A$1:$F$1501,5,FALSE)</f>
        <v>F</v>
      </c>
      <c r="I77" s="1">
        <f>+VLOOKUP(E77,Participants!$A$1:$F$1501,3,FALSE)</f>
        <v>6</v>
      </c>
      <c r="J77" s="1" t="str">
        <f>+VLOOKUP(E77,Participants!$A$1:$G$1501,7,FALSE)</f>
        <v>JV GIRLS</v>
      </c>
      <c r="K77" s="1"/>
      <c r="L77" s="1"/>
    </row>
    <row r="78" spans="1:12" ht="21">
      <c r="A78" s="48" t="s">
        <v>15</v>
      </c>
      <c r="B78" s="2">
        <v>2</v>
      </c>
      <c r="C78" s="2">
        <v>45.59</v>
      </c>
      <c r="D78" s="4">
        <v>6</v>
      </c>
      <c r="E78" s="2">
        <v>999</v>
      </c>
      <c r="F78" s="1" t="str">
        <f>+VLOOKUP(E78,Participants!$A$1:$F$1501,2,FALSE)</f>
        <v>Alexandra Santelli</v>
      </c>
      <c r="G78" s="1" t="str">
        <f>+VLOOKUP(E78,Participants!$A$1:$F$1501,4,FALSE)</f>
        <v>GAB</v>
      </c>
      <c r="H78" s="1" t="str">
        <f>+VLOOKUP(E78,Participants!$A$1:$F$1501,5,FALSE)</f>
        <v>F</v>
      </c>
      <c r="I78" s="1">
        <f>+VLOOKUP(E78,Participants!$A$1:$F$1501,3,FALSE)</f>
        <v>6</v>
      </c>
      <c r="J78" s="1" t="str">
        <f>+VLOOKUP(E78,Participants!$A$1:$G$1501,7,FALSE)</f>
        <v>JV GIRLS</v>
      </c>
      <c r="K78" s="1"/>
      <c r="L78" s="1"/>
    </row>
    <row r="79" spans="1:12" ht="21">
      <c r="A79" s="48" t="s">
        <v>15</v>
      </c>
      <c r="B79" s="4">
        <v>5</v>
      </c>
      <c r="C79" s="4">
        <v>46.41</v>
      </c>
      <c r="D79" s="4">
        <v>2</v>
      </c>
      <c r="E79" s="2">
        <v>991</v>
      </c>
      <c r="F79" s="1" t="str">
        <f>+VLOOKUP(E79,Participants!$A$1:$F$1501,2,FALSE)</f>
        <v>Julia Johnson</v>
      </c>
      <c r="G79" s="1" t="str">
        <f>+VLOOKUP(E79,Participants!$A$1:$F$1501,4,FALSE)</f>
        <v>GAB</v>
      </c>
      <c r="H79" s="1" t="str">
        <f>+VLOOKUP(E79,Participants!$A$1:$F$1501,5,FALSE)</f>
        <v>F</v>
      </c>
      <c r="I79" s="1">
        <f>+VLOOKUP(E79,Participants!$A$1:$F$1501,3,FALSE)</f>
        <v>5</v>
      </c>
      <c r="J79" s="1" t="str">
        <f>+VLOOKUP(E79,Participants!$A$1:$G$1501,7,FALSE)</f>
        <v>JV GIRLS</v>
      </c>
      <c r="K79" s="1"/>
      <c r="L79" s="1"/>
    </row>
    <row r="80" spans="1:12" ht="21">
      <c r="A80" s="48" t="s">
        <v>15</v>
      </c>
      <c r="B80" s="4">
        <v>1</v>
      </c>
      <c r="C80" s="4">
        <v>27.37</v>
      </c>
      <c r="D80" s="4">
        <v>3</v>
      </c>
      <c r="E80" s="2">
        <v>246</v>
      </c>
      <c r="F80" s="1" t="str">
        <f>+VLOOKUP(E80,Participants!$A$1:$F$1501,2,FALSE)</f>
        <v>Zach Crookshank</v>
      </c>
      <c r="G80" s="1" t="str">
        <f>+VLOOKUP(E80,Participants!$A$1:$F$1501,4,FALSE)</f>
        <v>STL</v>
      </c>
      <c r="H80" s="1" t="str">
        <f>+VLOOKUP(E80,Participants!$A$1:$F$1501,5,FALSE)</f>
        <v>M</v>
      </c>
      <c r="I80" s="1">
        <f>+VLOOKUP(E80,Participants!$A$1:$F$1501,3,FALSE)</f>
        <v>8</v>
      </c>
      <c r="J80" s="1" t="str">
        <f>+VLOOKUP(E80,Participants!$A$1:$G$1501,7,FALSE)</f>
        <v>VARSITY BOYS</v>
      </c>
      <c r="K80" s="1">
        <v>1</v>
      </c>
      <c r="L80" s="1">
        <v>10</v>
      </c>
    </row>
    <row r="81" spans="1:12" ht="21">
      <c r="A81" s="48" t="s">
        <v>15</v>
      </c>
      <c r="B81" s="4">
        <v>3</v>
      </c>
      <c r="C81" s="4">
        <v>28.62</v>
      </c>
      <c r="D81" s="4">
        <v>1</v>
      </c>
      <c r="E81" s="2">
        <v>405</v>
      </c>
      <c r="F81" s="1" t="str">
        <f>+VLOOKUP(E81,Participants!$A$1:$F$1501,2,FALSE)</f>
        <v>Max Kroneberg</v>
      </c>
      <c r="G81" s="1" t="str">
        <f>+VLOOKUP(E81,Participants!$A$1:$F$1501,4,FALSE)</f>
        <v>PHL</v>
      </c>
      <c r="H81" s="1" t="str">
        <f>+VLOOKUP(E81,Participants!$A$1:$F$1501,5,FALSE)</f>
        <v>M</v>
      </c>
      <c r="I81" s="1">
        <f>+VLOOKUP(E81,Participants!$A$1:$F$1501,3,FALSE)</f>
        <v>8</v>
      </c>
      <c r="J81" s="1" t="str">
        <f>+VLOOKUP(E81,Participants!$A$1:$G$1501,7,FALSE)</f>
        <v>VARSITY BOYS</v>
      </c>
      <c r="K81" s="1">
        <v>2</v>
      </c>
      <c r="L81" s="1">
        <v>8</v>
      </c>
    </row>
    <row r="82" spans="1:12" ht="21">
      <c r="A82" s="48" t="s">
        <v>15</v>
      </c>
      <c r="B82" s="4">
        <v>1</v>
      </c>
      <c r="C82" s="4">
        <v>29.56</v>
      </c>
      <c r="D82" s="4">
        <v>1</v>
      </c>
      <c r="E82" s="2">
        <v>403</v>
      </c>
      <c r="F82" s="1" t="str">
        <f>+VLOOKUP(E82,Participants!$A$1:$F$1501,2,FALSE)</f>
        <v>Garrett Zug</v>
      </c>
      <c r="G82" s="1" t="str">
        <f>+VLOOKUP(E82,Participants!$A$1:$F$1501,4,FALSE)</f>
        <v>PHL</v>
      </c>
      <c r="H82" s="1" t="str">
        <f>+VLOOKUP(E82,Participants!$A$1:$F$1501,5,FALSE)</f>
        <v>M</v>
      </c>
      <c r="I82" s="1">
        <f>+VLOOKUP(E82,Participants!$A$1:$F$1501,3,FALSE)</f>
        <v>7</v>
      </c>
      <c r="J82" s="1" t="str">
        <f>+VLOOKUP(E82,Participants!$A$1:$G$1501,7,FALSE)</f>
        <v>VARSITY BOYS</v>
      </c>
      <c r="K82" s="1">
        <v>3</v>
      </c>
      <c r="L82" s="1">
        <v>6</v>
      </c>
    </row>
    <row r="83" spans="1:12" ht="21">
      <c r="A83" s="48" t="s">
        <v>15</v>
      </c>
      <c r="B83" s="4">
        <v>2</v>
      </c>
      <c r="C83" s="4">
        <v>30.61</v>
      </c>
      <c r="D83" s="4">
        <v>3</v>
      </c>
      <c r="E83" s="2">
        <v>131</v>
      </c>
      <c r="F83" s="1" t="str">
        <f>+VLOOKUP(E83,Participants!$A$1:$F$1501,2,FALSE)</f>
        <v>Amir Maltony</v>
      </c>
      <c r="G83" s="1" t="str">
        <f>+VLOOKUP(E83,Participants!$A$1:$F$1501,4,FALSE)</f>
        <v>JFK</v>
      </c>
      <c r="H83" s="1" t="str">
        <f>+VLOOKUP(E83,Participants!$A$1:$F$1501,5,FALSE)</f>
        <v>M</v>
      </c>
      <c r="I83" s="1">
        <f>+VLOOKUP(E83,Participants!$A$1:$F$1501,3,FALSE)</f>
        <v>7</v>
      </c>
      <c r="J83" s="1" t="str">
        <f>+VLOOKUP(E83,Participants!$A$1:$G$1501,7,FALSE)</f>
        <v>VARSITY BOYS</v>
      </c>
      <c r="K83" s="1">
        <v>4</v>
      </c>
      <c r="L83" s="1">
        <v>5</v>
      </c>
    </row>
    <row r="84" spans="1:12" ht="21">
      <c r="A84" s="48" t="s">
        <v>15</v>
      </c>
      <c r="B84" s="4">
        <v>1</v>
      </c>
      <c r="C84" s="4">
        <v>31</v>
      </c>
      <c r="D84" s="4">
        <v>2</v>
      </c>
      <c r="E84" s="2">
        <v>134</v>
      </c>
      <c r="F84" s="1" t="str">
        <f>+VLOOKUP(E84,Participants!$A$1:$F$1501,2,FALSE)</f>
        <v>Caden Ondrejko</v>
      </c>
      <c r="G84" s="1" t="str">
        <f>+VLOOKUP(E84,Participants!$A$1:$F$1501,4,FALSE)</f>
        <v>JFK</v>
      </c>
      <c r="H84" s="1" t="str">
        <f>+VLOOKUP(E84,Participants!$A$1:$F$1501,5,FALSE)</f>
        <v>M</v>
      </c>
      <c r="I84" s="1">
        <f>+VLOOKUP(E84,Participants!$A$1:$F$1501,3,FALSE)</f>
        <v>8</v>
      </c>
      <c r="J84" s="1" t="str">
        <f>+VLOOKUP(E84,Participants!$A$1:$G$1501,7,FALSE)</f>
        <v>VARSITY BOYS</v>
      </c>
      <c r="K84" s="1">
        <v>5</v>
      </c>
      <c r="L84" s="1">
        <v>4</v>
      </c>
    </row>
    <row r="85" spans="1:12" ht="21">
      <c r="A85" s="48" t="s">
        <v>15</v>
      </c>
      <c r="B85" s="4">
        <v>1</v>
      </c>
      <c r="C85" s="4">
        <v>31.46</v>
      </c>
      <c r="D85" s="4">
        <v>6</v>
      </c>
      <c r="E85" s="2">
        <v>1007</v>
      </c>
      <c r="F85" s="1" t="str">
        <f>+VLOOKUP(E85,Participants!$A$1:$F$1501,2,FALSE)</f>
        <v>Maximillian Tiriobo</v>
      </c>
      <c r="G85" s="1" t="str">
        <f>+VLOOKUP(E85,Participants!$A$1:$F$1501,4,FALSE)</f>
        <v>GAB</v>
      </c>
      <c r="H85" s="1" t="str">
        <f>+VLOOKUP(E85,Participants!$A$1:$F$1501,5,FALSE)</f>
        <v>M</v>
      </c>
      <c r="I85" s="1">
        <f>+VLOOKUP(E85,Participants!$A$1:$F$1501,3,FALSE)</f>
        <v>7</v>
      </c>
      <c r="J85" s="1" t="str">
        <f>+VLOOKUP(E85,Participants!$A$1:$G$1501,7,FALSE)</f>
        <v>VARSITY BOYS</v>
      </c>
      <c r="K85" s="1">
        <v>6</v>
      </c>
      <c r="L85" s="1">
        <v>3</v>
      </c>
    </row>
    <row r="86" spans="1:12" ht="21">
      <c r="A86" s="48" t="s">
        <v>15</v>
      </c>
      <c r="B86" s="2">
        <v>3</v>
      </c>
      <c r="C86" s="2">
        <v>31.53</v>
      </c>
      <c r="D86" s="4">
        <v>3</v>
      </c>
      <c r="E86" s="2">
        <v>676</v>
      </c>
      <c r="F86" s="1" t="str">
        <f>+VLOOKUP(E86,Participants!$A$1:$F$1501,2,FALSE)</f>
        <v>Thomas Gerulis</v>
      </c>
      <c r="G86" s="1" t="str">
        <f>+VLOOKUP(E86,Participants!$A$1:$F$1501,4,FALSE)</f>
        <v>SYL</v>
      </c>
      <c r="H86" s="1" t="str">
        <f>+VLOOKUP(E86,Participants!$A$1:$F$1501,5,FALSE)</f>
        <v>M</v>
      </c>
      <c r="I86" s="1">
        <f>+VLOOKUP(E86,Participants!$A$1:$F$1501,3,FALSE)</f>
        <v>8</v>
      </c>
      <c r="J86" s="1" t="str">
        <f>+VLOOKUP(E86,Participants!$A$1:$G$1501,7,FALSE)</f>
        <v>VARSITY BOYS</v>
      </c>
      <c r="K86" s="1">
        <v>7</v>
      </c>
      <c r="L86" s="1">
        <v>2</v>
      </c>
    </row>
    <row r="87" spans="1:12" ht="21">
      <c r="A87" s="48" t="s">
        <v>15</v>
      </c>
      <c r="B87" s="4">
        <v>1</v>
      </c>
      <c r="C87" s="4">
        <v>31.62</v>
      </c>
      <c r="D87" s="4">
        <v>4</v>
      </c>
      <c r="E87" s="2">
        <v>504</v>
      </c>
      <c r="F87" s="1" t="str">
        <f>+VLOOKUP(E87,Participants!$A$1:$F$1501,2,FALSE)</f>
        <v>Aaron Mathias</v>
      </c>
      <c r="G87" s="1" t="str">
        <f>+VLOOKUP(E87,Participants!$A$1:$F$1501,4,FALSE)</f>
        <v>ANN</v>
      </c>
      <c r="H87" s="1" t="str">
        <f>+VLOOKUP(E87,Participants!$A$1:$F$1501,5,FALSE)</f>
        <v>M</v>
      </c>
      <c r="I87" s="1">
        <f>+VLOOKUP(E87,Participants!$A$1:$F$1501,3,FALSE)</f>
        <v>7</v>
      </c>
      <c r="J87" s="1" t="str">
        <f>+VLOOKUP(E87,Participants!$A$1:$G$1501,7,FALSE)</f>
        <v>VARSITY BOYS</v>
      </c>
      <c r="K87" s="1">
        <v>8</v>
      </c>
      <c r="L87" s="1">
        <v>1</v>
      </c>
    </row>
    <row r="88" spans="1:12" ht="21">
      <c r="A88" s="48" t="s">
        <v>15</v>
      </c>
      <c r="B88" s="2">
        <v>2</v>
      </c>
      <c r="C88" s="2">
        <v>35.369999999999997</v>
      </c>
      <c r="D88" s="4">
        <v>1</v>
      </c>
      <c r="E88" s="2">
        <v>404</v>
      </c>
      <c r="F88" s="1" t="str">
        <f>+VLOOKUP(E88,Participants!$A$1:$F$1501,2,FALSE)</f>
        <v>Bernie Komoroski</v>
      </c>
      <c r="G88" s="1" t="str">
        <f>+VLOOKUP(E88,Participants!$A$1:$F$1501,4,FALSE)</f>
        <v>PHL</v>
      </c>
      <c r="H88" s="1" t="str">
        <f>+VLOOKUP(E88,Participants!$A$1:$F$1501,5,FALSE)</f>
        <v>M</v>
      </c>
      <c r="I88" s="1">
        <f>+VLOOKUP(E88,Participants!$A$1:$F$1501,3,FALSE)</f>
        <v>8</v>
      </c>
      <c r="J88" s="1" t="str">
        <f>+VLOOKUP(E88,Participants!$A$1:$G$1501,7,FALSE)</f>
        <v>VARSITY BOYS</v>
      </c>
      <c r="K88" s="1"/>
      <c r="L88" s="1"/>
    </row>
    <row r="89" spans="1:12" ht="21">
      <c r="A89" s="48" t="s">
        <v>15</v>
      </c>
      <c r="B89" s="4">
        <v>3</v>
      </c>
      <c r="C89" s="4">
        <v>36.85</v>
      </c>
      <c r="D89" s="4">
        <v>2</v>
      </c>
      <c r="E89" s="2">
        <v>675</v>
      </c>
      <c r="F89" s="1" t="str">
        <f>+VLOOKUP(E89,Participants!$A$1:$F$1501,2,FALSE)</f>
        <v>Justin Hill</v>
      </c>
      <c r="G89" s="1" t="str">
        <f>+VLOOKUP(E89,Participants!$A$1:$F$1501,4,FALSE)</f>
        <v>SYL</v>
      </c>
      <c r="H89" s="1" t="str">
        <f>+VLOOKUP(E89,Participants!$A$1:$F$1501,5,FALSE)</f>
        <v>M</v>
      </c>
      <c r="I89" s="1">
        <f>+VLOOKUP(E89,Participants!$A$1:$F$1501,3,FALSE)</f>
        <v>8</v>
      </c>
      <c r="J89" s="1" t="str">
        <f>+VLOOKUP(E89,Participants!$A$1:$G$1501,7,FALSE)</f>
        <v>VARSITY BOYS</v>
      </c>
      <c r="K89" s="1"/>
      <c r="L89" s="1"/>
    </row>
    <row r="90" spans="1:12" ht="21">
      <c r="A90" s="48" t="s">
        <v>15</v>
      </c>
      <c r="B90" s="4">
        <v>2</v>
      </c>
      <c r="C90" s="4">
        <v>38.08</v>
      </c>
      <c r="D90" s="4">
        <v>4</v>
      </c>
      <c r="E90" s="2">
        <v>509</v>
      </c>
      <c r="F90" s="1" t="str">
        <f>+VLOOKUP(E90,Participants!$A$1:$F$1501,2,FALSE)</f>
        <v>Matthew Vogel</v>
      </c>
      <c r="G90" s="1" t="str">
        <f>+VLOOKUP(E90,Participants!$A$1:$F$1501,4,FALSE)</f>
        <v>ANN</v>
      </c>
      <c r="H90" s="1" t="str">
        <f>+VLOOKUP(E90,Participants!$A$1:$F$1501,5,FALSE)</f>
        <v>M</v>
      </c>
      <c r="I90" s="1">
        <f>+VLOOKUP(E90,Participants!$A$1:$F$1501,3,FALSE)</f>
        <v>7</v>
      </c>
      <c r="J90" s="1" t="str">
        <f>+VLOOKUP(E90,Participants!$A$1:$G$1501,7,FALSE)</f>
        <v>VARSITY BOYS</v>
      </c>
      <c r="K90" s="1"/>
      <c r="L90" s="1"/>
    </row>
    <row r="91" spans="1:12" ht="21">
      <c r="A91" s="48" t="s">
        <v>15</v>
      </c>
      <c r="B91" s="4">
        <v>2</v>
      </c>
      <c r="C91" s="4">
        <v>38.770000000000003</v>
      </c>
      <c r="D91" s="4">
        <v>2</v>
      </c>
      <c r="E91" s="2">
        <v>132</v>
      </c>
      <c r="F91" s="1" t="str">
        <f>+VLOOKUP(E91,Participants!$A$1:$F$1501,2,FALSE)</f>
        <v>Anthony Ratkiewicz</v>
      </c>
      <c r="G91" s="1" t="str">
        <f>+VLOOKUP(E91,Participants!$A$1:$F$1501,4,FALSE)</f>
        <v>JFK</v>
      </c>
      <c r="H91" s="1" t="str">
        <f>+VLOOKUP(E91,Participants!$A$1:$F$1501,5,FALSE)</f>
        <v>M</v>
      </c>
      <c r="I91" s="1">
        <f>+VLOOKUP(E91,Participants!$A$1:$F$1501,3,FALSE)</f>
        <v>7</v>
      </c>
      <c r="J91" s="1" t="str">
        <f>+VLOOKUP(E91,Participants!$A$1:$G$1501,7,FALSE)</f>
        <v>VARSITY BOYS</v>
      </c>
      <c r="K91" s="1"/>
      <c r="L91" s="1"/>
    </row>
    <row r="92" spans="1:12" ht="21">
      <c r="A92" s="48" t="s">
        <v>15</v>
      </c>
      <c r="B92" s="4">
        <v>1</v>
      </c>
      <c r="C92" s="4">
        <v>29.03</v>
      </c>
      <c r="D92" s="4">
        <v>5</v>
      </c>
      <c r="E92" s="2">
        <v>303</v>
      </c>
      <c r="F92" s="1" t="str">
        <f>+VLOOKUP(E92,Participants!$A$1:$F$1501,2,FALSE)</f>
        <v>Grace Gasior</v>
      </c>
      <c r="G92" s="1" t="str">
        <f>+VLOOKUP(E92,Participants!$A$1:$F$1501,4,FALSE)</f>
        <v>JAM</v>
      </c>
      <c r="H92" s="1" t="str">
        <f>+VLOOKUP(E92,Participants!$A$1:$F$1501,5,FALSE)</f>
        <v>F</v>
      </c>
      <c r="I92" s="1">
        <f>+VLOOKUP(E92,Participants!$A$1:$F$1501,3,FALSE)</f>
        <v>7</v>
      </c>
      <c r="J92" s="1" t="str">
        <f>+VLOOKUP(E92,Participants!$A$1:$G$1501,7,FALSE)</f>
        <v>VARSITY GIRLS</v>
      </c>
      <c r="K92" s="1">
        <v>1</v>
      </c>
      <c r="L92" s="1">
        <v>10</v>
      </c>
    </row>
    <row r="93" spans="1:12" ht="21">
      <c r="A93" s="48" t="s">
        <v>15</v>
      </c>
      <c r="B93" s="4">
        <v>1</v>
      </c>
      <c r="C93" s="4">
        <v>29.46</v>
      </c>
      <c r="D93" s="4">
        <v>4</v>
      </c>
      <c r="E93" s="2">
        <v>305</v>
      </c>
      <c r="F93" s="1" t="str">
        <f>+VLOOKUP(E93,Participants!$A$1:$F$1501,2,FALSE)</f>
        <v>Leia Day</v>
      </c>
      <c r="G93" s="1" t="str">
        <f>+VLOOKUP(E93,Participants!$A$1:$F$1501,4,FALSE)</f>
        <v>JAM</v>
      </c>
      <c r="H93" s="1" t="str">
        <f>+VLOOKUP(E93,Participants!$A$1:$F$1501,5,FALSE)</f>
        <v>F</v>
      </c>
      <c r="I93" s="1">
        <f>+VLOOKUP(E93,Participants!$A$1:$F$1501,3,FALSE)</f>
        <v>8</v>
      </c>
      <c r="J93" s="1" t="str">
        <f>+VLOOKUP(E93,Participants!$A$1:$G$1501,7,FALSE)</f>
        <v>VARSITY GIRLS</v>
      </c>
      <c r="K93" s="1">
        <v>2</v>
      </c>
      <c r="L93" s="1">
        <v>8</v>
      </c>
    </row>
    <row r="94" spans="1:12" ht="21">
      <c r="A94" s="48" t="s">
        <v>15</v>
      </c>
      <c r="B94" s="4">
        <v>1</v>
      </c>
      <c r="C94" s="4">
        <v>30.16</v>
      </c>
      <c r="D94" s="4">
        <v>6</v>
      </c>
      <c r="E94" s="2">
        <v>228</v>
      </c>
      <c r="F94" s="1" t="str">
        <f>+VLOOKUP(E94,Participants!$A$1:$F$1501,2,FALSE)</f>
        <v>Hailey Knoll</v>
      </c>
      <c r="G94" s="1" t="str">
        <f>+VLOOKUP(E94,Participants!$A$1:$F$1501,4,FALSE)</f>
        <v>STL</v>
      </c>
      <c r="H94" s="1" t="str">
        <f>+VLOOKUP(E94,Participants!$A$1:$F$1501,5,FALSE)</f>
        <v>F</v>
      </c>
      <c r="I94" s="1">
        <f>+VLOOKUP(E94,Participants!$A$1:$F$1501,3,FALSE)</f>
        <v>8</v>
      </c>
      <c r="J94" s="1" t="str">
        <f>+VLOOKUP(E94,Participants!$A$1:$G$1501,7,FALSE)</f>
        <v>VARSITY GIRLS</v>
      </c>
      <c r="K94" s="1">
        <v>3</v>
      </c>
      <c r="L94" s="1">
        <v>6</v>
      </c>
    </row>
    <row r="95" spans="1:12" ht="21">
      <c r="A95" s="48" t="s">
        <v>15</v>
      </c>
      <c r="B95" s="4">
        <v>1</v>
      </c>
      <c r="C95" s="4">
        <v>31.42</v>
      </c>
      <c r="D95" s="2">
        <v>3</v>
      </c>
      <c r="E95" s="2">
        <v>821</v>
      </c>
      <c r="F95" s="1" t="str">
        <f>+VLOOKUP(E95,Participants!$A$1:$F$1501,2,FALSE)</f>
        <v>Christen Olson</v>
      </c>
      <c r="G95" s="1" t="str">
        <f>+VLOOKUP(E95,Participants!$A$1:$F$1501,4,FALSE)</f>
        <v>SRT</v>
      </c>
      <c r="H95" s="1" t="str">
        <f>+VLOOKUP(E95,Participants!$A$1:$F$1501,5,FALSE)</f>
        <v>F</v>
      </c>
      <c r="I95" s="1">
        <f>+VLOOKUP(E95,Participants!$A$1:$F$1501,3,FALSE)</f>
        <v>7</v>
      </c>
      <c r="J95" s="1" t="str">
        <f>+VLOOKUP(E95,Participants!$A$1:$G$1501,7,FALSE)</f>
        <v>VARSITY GIRLS</v>
      </c>
      <c r="K95" s="1">
        <v>4</v>
      </c>
      <c r="L95" s="1">
        <v>5</v>
      </c>
    </row>
    <row r="96" spans="1:12" ht="21">
      <c r="A96" s="48" t="s">
        <v>15</v>
      </c>
      <c r="B96" s="4">
        <v>2</v>
      </c>
      <c r="C96" s="4">
        <v>34.049999999999997</v>
      </c>
      <c r="D96" s="4">
        <v>1</v>
      </c>
      <c r="E96" s="2">
        <v>402</v>
      </c>
      <c r="F96" s="1" t="str">
        <f>+VLOOKUP(E96,Participants!$A$1:$F$1501,2,FALSE)</f>
        <v>Katarina Komoroski</v>
      </c>
      <c r="G96" s="1" t="str">
        <f>+VLOOKUP(E96,Participants!$A$1:$F$1501,4,FALSE)</f>
        <v>PHL</v>
      </c>
      <c r="H96" s="1" t="str">
        <f>+VLOOKUP(E96,Participants!$A$1:$F$1501,5,FALSE)</f>
        <v>F</v>
      </c>
      <c r="I96" s="1">
        <f>+VLOOKUP(E96,Participants!$A$1:$F$1501,3,FALSE)</f>
        <v>7</v>
      </c>
      <c r="J96" s="1" t="str">
        <f>+VLOOKUP(E96,Participants!$A$1:$G$1501,7,FALSE)</f>
        <v>VARSITY GIRLS</v>
      </c>
      <c r="K96" s="1">
        <v>5</v>
      </c>
      <c r="L96" s="1">
        <v>4</v>
      </c>
    </row>
    <row r="97" spans="1:12" ht="21">
      <c r="A97" s="48" t="s">
        <v>15</v>
      </c>
      <c r="B97" s="4">
        <v>2</v>
      </c>
      <c r="C97" s="4">
        <v>34.5</v>
      </c>
      <c r="D97" s="4">
        <v>3</v>
      </c>
      <c r="E97" s="2">
        <v>827</v>
      </c>
      <c r="F97" s="1" t="str">
        <f>+VLOOKUP(E97,Participants!$A$1:$F$1501,2,FALSE)</f>
        <v>Faith Whitley</v>
      </c>
      <c r="G97" s="1" t="str">
        <f>+VLOOKUP(E97,Participants!$A$1:$F$1501,4,FALSE)</f>
        <v>SRT</v>
      </c>
      <c r="H97" s="1" t="str">
        <f>+VLOOKUP(E97,Participants!$A$1:$F$1501,5,FALSE)</f>
        <v>F</v>
      </c>
      <c r="I97" s="1">
        <f>+VLOOKUP(E97,Participants!$A$1:$F$1501,3,FALSE)</f>
        <v>8</v>
      </c>
      <c r="J97" s="1" t="str">
        <f>+VLOOKUP(E97,Participants!$A$1:$G$1501,7,FALSE)</f>
        <v>VARSITY GIRLS</v>
      </c>
      <c r="K97" s="1">
        <v>6</v>
      </c>
      <c r="L97" s="1">
        <v>3</v>
      </c>
    </row>
    <row r="98" spans="1:12" ht="21">
      <c r="A98" s="48" t="s">
        <v>15</v>
      </c>
      <c r="B98" s="4">
        <v>2</v>
      </c>
      <c r="C98" s="4">
        <v>36.21</v>
      </c>
      <c r="D98" s="4">
        <v>4</v>
      </c>
      <c r="E98" s="2">
        <v>306</v>
      </c>
      <c r="F98" s="1" t="str">
        <f>+VLOOKUP(E98,Participants!$A$1:$F$1501,2,FALSE)</f>
        <v>Nicole Susie</v>
      </c>
      <c r="G98" s="1" t="str">
        <f>+VLOOKUP(E98,Participants!$A$1:$F$1501,4,FALSE)</f>
        <v>JAM</v>
      </c>
      <c r="H98" s="1" t="str">
        <f>+VLOOKUP(E98,Participants!$A$1:$F$1501,5,FALSE)</f>
        <v>F</v>
      </c>
      <c r="I98" s="1">
        <f>+VLOOKUP(E98,Participants!$A$1:$F$1501,3,FALSE)</f>
        <v>8</v>
      </c>
      <c r="J98" s="1" t="str">
        <f>+VLOOKUP(E98,Participants!$A$1:$G$1501,7,FALSE)</f>
        <v>VARSITY GIRLS</v>
      </c>
      <c r="K98" s="1">
        <v>7</v>
      </c>
      <c r="L98" s="1">
        <v>2</v>
      </c>
    </row>
    <row r="99" spans="1:12" ht="21">
      <c r="A99" s="48" t="s">
        <v>15</v>
      </c>
      <c r="B99" s="4">
        <v>1</v>
      </c>
      <c r="C99" s="4">
        <v>36.35</v>
      </c>
      <c r="D99" s="4">
        <v>2</v>
      </c>
      <c r="E99" s="2">
        <v>129</v>
      </c>
      <c r="F99" s="1" t="str">
        <f>+VLOOKUP(E99,Participants!$A$1:$F$1501,2,FALSE)</f>
        <v>Mia Altman</v>
      </c>
      <c r="G99" s="1" t="str">
        <f>+VLOOKUP(E99,Participants!$A$1:$F$1501,4,FALSE)</f>
        <v>JFK</v>
      </c>
      <c r="H99" s="1" t="str">
        <f>+VLOOKUP(E99,Participants!$A$1:$F$1501,5,FALSE)</f>
        <v>F</v>
      </c>
      <c r="I99" s="1">
        <f>+VLOOKUP(E99,Participants!$A$1:$F$1501,3,FALSE)</f>
        <v>8</v>
      </c>
      <c r="J99" s="1" t="str">
        <f>+VLOOKUP(E99,Participants!$A$1:$G$1501,7,FALSE)</f>
        <v>VARSITY GIRLS</v>
      </c>
      <c r="K99" s="1">
        <v>8</v>
      </c>
      <c r="L99" s="1">
        <v>1</v>
      </c>
    </row>
    <row r="100" spans="1:12" ht="21">
      <c r="A100" s="48" t="s">
        <v>15</v>
      </c>
      <c r="B100" s="4">
        <v>2</v>
      </c>
      <c r="C100" s="4">
        <v>37.729999999999997</v>
      </c>
      <c r="D100" s="4">
        <v>5</v>
      </c>
      <c r="E100" s="2">
        <v>233</v>
      </c>
      <c r="F100" s="1" t="str">
        <f>+VLOOKUP(E100,Participants!$A$1:$F$1501,2,FALSE)</f>
        <v>Molly Maher</v>
      </c>
      <c r="G100" s="1" t="str">
        <f>+VLOOKUP(E100,Participants!$A$1:$F$1501,4,FALSE)</f>
        <v>STL</v>
      </c>
      <c r="H100" s="1" t="str">
        <f>+VLOOKUP(E100,Participants!$A$1:$F$1501,5,FALSE)</f>
        <v>F</v>
      </c>
      <c r="I100" s="1">
        <f>+VLOOKUP(E100,Participants!$A$1:$F$1501,3,FALSE)</f>
        <v>8</v>
      </c>
      <c r="J100" s="1" t="str">
        <f>+VLOOKUP(E100,Participants!$A$1:$G$1501,7,FALSE)</f>
        <v>VARSITY GIRLS</v>
      </c>
      <c r="K100" s="1"/>
      <c r="L100" s="1"/>
    </row>
    <row r="101" spans="1:12" ht="21">
      <c r="A101" s="48" t="s">
        <v>15</v>
      </c>
      <c r="B101" s="4">
        <v>2</v>
      </c>
      <c r="C101" s="4">
        <v>39.46</v>
      </c>
      <c r="D101" s="4">
        <v>2</v>
      </c>
      <c r="E101" s="2">
        <v>128</v>
      </c>
      <c r="F101" s="1" t="str">
        <f>+VLOOKUP(E101,Participants!$A$1:$F$1501,2,FALSE)</f>
        <v>Christine Smith</v>
      </c>
      <c r="G101" s="1" t="str">
        <f>+VLOOKUP(E101,Participants!$A$1:$F$1501,4,FALSE)</f>
        <v>JFK</v>
      </c>
      <c r="H101" s="1" t="str">
        <f>+VLOOKUP(E101,Participants!$A$1:$F$1501,5,FALSE)</f>
        <v>F</v>
      </c>
      <c r="I101" s="1">
        <f>+VLOOKUP(E101,Participants!$A$1:$F$1501,3,FALSE)</f>
        <v>8</v>
      </c>
      <c r="J101" s="1" t="str">
        <f>+VLOOKUP(E101,Participants!$A$1:$G$1501,7,FALSE)</f>
        <v>VARSITY GIRLS</v>
      </c>
      <c r="K101" s="1"/>
      <c r="L101" s="1"/>
    </row>
    <row r="102" spans="1:12" ht="21">
      <c r="A102" s="48" t="s">
        <v>15</v>
      </c>
      <c r="B102" s="4">
        <v>1</v>
      </c>
      <c r="C102" s="4">
        <v>40.61</v>
      </c>
      <c r="D102" s="2">
        <v>1</v>
      </c>
      <c r="E102" s="2">
        <v>401</v>
      </c>
      <c r="F102" s="1" t="str">
        <f>+VLOOKUP(E102,Participants!$A$1:$F$1501,2,FALSE)</f>
        <v>Grace Ravenstahl</v>
      </c>
      <c r="G102" s="1" t="str">
        <f>+VLOOKUP(E102,Participants!$A$1:$F$1501,4,FALSE)</f>
        <v>PHL</v>
      </c>
      <c r="H102" s="1" t="str">
        <f>+VLOOKUP(E102,Participants!$A$1:$F$1501,5,FALSE)</f>
        <v>F</v>
      </c>
      <c r="I102" s="1">
        <f>+VLOOKUP(E102,Participants!$A$1:$F$1501,3,FALSE)</f>
        <v>7</v>
      </c>
      <c r="J102" s="1" t="str">
        <f>+VLOOKUP(E102,Participants!$A$1:$G$1501,7,FALSE)</f>
        <v>VARSITY GIRLS</v>
      </c>
      <c r="K102" s="1"/>
      <c r="L102" s="1"/>
    </row>
    <row r="200" spans="1:27">
      <c r="B200" s="37" t="s">
        <v>96</v>
      </c>
      <c r="C200" s="37" t="s">
        <v>108</v>
      </c>
      <c r="D200" s="37" t="s">
        <v>111</v>
      </c>
      <c r="E200" s="38" t="s">
        <v>113</v>
      </c>
      <c r="F200" s="37" t="s">
        <v>115</v>
      </c>
      <c r="G200" s="37" t="s">
        <v>117</v>
      </c>
      <c r="H200" s="37" t="s">
        <v>24</v>
      </c>
      <c r="I200" s="37" t="s">
        <v>20</v>
      </c>
      <c r="J200" s="37" t="s">
        <v>25</v>
      </c>
      <c r="K200" s="37" t="s">
        <v>100</v>
      </c>
      <c r="L200" s="37" t="s">
        <v>26</v>
      </c>
      <c r="M200" s="37" t="s">
        <v>120</v>
      </c>
      <c r="N200" s="37" t="s">
        <v>27</v>
      </c>
      <c r="O200" s="37" t="s">
        <v>123</v>
      </c>
      <c r="P200" s="37" t="s">
        <v>28</v>
      </c>
      <c r="Q200" s="37" t="s">
        <v>32</v>
      </c>
      <c r="R200" s="37" t="s">
        <v>34</v>
      </c>
      <c r="S200" s="37" t="s">
        <v>36</v>
      </c>
      <c r="T200" s="37" t="s">
        <v>38</v>
      </c>
      <c r="U200" s="37" t="s">
        <v>40</v>
      </c>
      <c r="V200" s="37" t="s">
        <v>42</v>
      </c>
      <c r="W200" s="37" t="s">
        <v>19</v>
      </c>
      <c r="X200" s="37" t="s">
        <v>45</v>
      </c>
      <c r="Y200" t="s">
        <v>103</v>
      </c>
      <c r="Z200" t="s">
        <v>47</v>
      </c>
      <c r="AA200" s="37" t="s">
        <v>89</v>
      </c>
    </row>
    <row r="201" spans="1:27">
      <c r="A201" s="145" t="s">
        <v>1306</v>
      </c>
      <c r="B201">
        <f t="shared" ref="B201:K206" si="0">+SUMIFS($L$2:$L$102,$J$2:$J$102,$A201,$G$2:$G$102,B$200)</f>
        <v>0</v>
      </c>
      <c r="C201">
        <f t="shared" si="0"/>
        <v>0</v>
      </c>
      <c r="D201">
        <f t="shared" si="0"/>
        <v>0</v>
      </c>
      <c r="E201">
        <f t="shared" si="0"/>
        <v>0</v>
      </c>
      <c r="F201">
        <f t="shared" si="0"/>
        <v>0</v>
      </c>
      <c r="G201">
        <f t="shared" si="0"/>
        <v>0</v>
      </c>
      <c r="H201">
        <f t="shared" si="0"/>
        <v>0</v>
      </c>
      <c r="I201">
        <f t="shared" si="0"/>
        <v>15</v>
      </c>
      <c r="J201">
        <f t="shared" si="0"/>
        <v>0</v>
      </c>
      <c r="K201">
        <f t="shared" si="0"/>
        <v>0</v>
      </c>
      <c r="L201">
        <f t="shared" ref="L201:Z206" si="1">+SUMIFS($L$2:$L$102,$J$2:$J$102,$A201,$G$2:$G$102,L$200)</f>
        <v>0</v>
      </c>
      <c r="M201">
        <f t="shared" si="1"/>
        <v>0</v>
      </c>
      <c r="N201">
        <f t="shared" si="1"/>
        <v>0</v>
      </c>
      <c r="O201">
        <f t="shared" si="1"/>
        <v>0</v>
      </c>
      <c r="P201">
        <f t="shared" si="1"/>
        <v>0</v>
      </c>
      <c r="Q201">
        <f t="shared" si="1"/>
        <v>8</v>
      </c>
      <c r="R201">
        <f t="shared" si="1"/>
        <v>0</v>
      </c>
      <c r="S201">
        <f t="shared" si="1"/>
        <v>5</v>
      </c>
      <c r="T201">
        <f t="shared" si="1"/>
        <v>0</v>
      </c>
      <c r="U201">
        <f t="shared" si="1"/>
        <v>0</v>
      </c>
      <c r="V201">
        <f t="shared" si="1"/>
        <v>0</v>
      </c>
      <c r="W201">
        <f t="shared" si="1"/>
        <v>9</v>
      </c>
      <c r="X201">
        <f t="shared" si="1"/>
        <v>0</v>
      </c>
      <c r="Y201">
        <f t="shared" si="1"/>
        <v>2</v>
      </c>
      <c r="Z201">
        <f t="shared" si="1"/>
        <v>0</v>
      </c>
      <c r="AA201">
        <f>SUM(B201:Z201)</f>
        <v>39</v>
      </c>
    </row>
    <row r="202" spans="1:27">
      <c r="A202" t="s">
        <v>1307</v>
      </c>
      <c r="B202">
        <f t="shared" si="0"/>
        <v>0</v>
      </c>
      <c r="C202">
        <f t="shared" si="0"/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0</v>
      </c>
      <c r="I202">
        <f t="shared" si="0"/>
        <v>16</v>
      </c>
      <c r="J202">
        <f t="shared" si="0"/>
        <v>0</v>
      </c>
      <c r="K202">
        <f t="shared" si="0"/>
        <v>0</v>
      </c>
      <c r="L202">
        <f t="shared" si="1"/>
        <v>0</v>
      </c>
      <c r="M202">
        <f t="shared" si="1"/>
        <v>0</v>
      </c>
      <c r="N202">
        <f t="shared" si="1"/>
        <v>0</v>
      </c>
      <c r="O202">
        <f t="shared" si="1"/>
        <v>0</v>
      </c>
      <c r="P202">
        <f t="shared" si="1"/>
        <v>0</v>
      </c>
      <c r="Q202">
        <f t="shared" si="1"/>
        <v>0</v>
      </c>
      <c r="R202">
        <f t="shared" si="1"/>
        <v>0</v>
      </c>
      <c r="S202">
        <f t="shared" si="1"/>
        <v>7</v>
      </c>
      <c r="T202">
        <f t="shared" si="1"/>
        <v>0</v>
      </c>
      <c r="U202">
        <f t="shared" si="1"/>
        <v>0</v>
      </c>
      <c r="V202">
        <f t="shared" si="1"/>
        <v>0</v>
      </c>
      <c r="W202">
        <f t="shared" si="1"/>
        <v>10</v>
      </c>
      <c r="X202">
        <f t="shared" si="1"/>
        <v>1</v>
      </c>
      <c r="Y202">
        <f t="shared" si="1"/>
        <v>5</v>
      </c>
      <c r="Z202">
        <f t="shared" si="1"/>
        <v>0</v>
      </c>
      <c r="AA202">
        <f t="shared" ref="AA202:AA206" si="2">SUM(B202:Z202)</f>
        <v>39</v>
      </c>
    </row>
    <row r="203" spans="1:27">
      <c r="A203" t="s">
        <v>106</v>
      </c>
      <c r="B203">
        <f t="shared" si="0"/>
        <v>0</v>
      </c>
      <c r="C203">
        <f t="shared" si="0"/>
        <v>0</v>
      </c>
      <c r="D203">
        <f t="shared" si="0"/>
        <v>0</v>
      </c>
      <c r="E203">
        <f t="shared" si="0"/>
        <v>0</v>
      </c>
      <c r="F203">
        <f t="shared" si="0"/>
        <v>0</v>
      </c>
      <c r="G203">
        <f t="shared" si="0"/>
        <v>0</v>
      </c>
      <c r="H203">
        <f t="shared" si="0"/>
        <v>0</v>
      </c>
      <c r="I203">
        <f t="shared" si="0"/>
        <v>15</v>
      </c>
      <c r="J203">
        <f t="shared" si="0"/>
        <v>0</v>
      </c>
      <c r="K203">
        <f t="shared" si="0"/>
        <v>0</v>
      </c>
      <c r="L203">
        <f t="shared" si="1"/>
        <v>0</v>
      </c>
      <c r="M203">
        <f t="shared" si="1"/>
        <v>0</v>
      </c>
      <c r="N203">
        <f t="shared" si="1"/>
        <v>0</v>
      </c>
      <c r="O203">
        <f t="shared" si="1"/>
        <v>0</v>
      </c>
      <c r="P203">
        <f t="shared" si="1"/>
        <v>0</v>
      </c>
      <c r="Q203">
        <f t="shared" si="1"/>
        <v>0</v>
      </c>
      <c r="R203">
        <f t="shared" si="1"/>
        <v>0</v>
      </c>
      <c r="S203">
        <f t="shared" si="1"/>
        <v>1</v>
      </c>
      <c r="T203">
        <f t="shared" si="1"/>
        <v>0</v>
      </c>
      <c r="U203">
        <f t="shared" si="1"/>
        <v>0</v>
      </c>
      <c r="V203">
        <f t="shared" si="1"/>
        <v>0</v>
      </c>
      <c r="W203">
        <f t="shared" si="1"/>
        <v>23</v>
      </c>
      <c r="X203">
        <f t="shared" si="1"/>
        <v>0</v>
      </c>
      <c r="Y203">
        <f t="shared" si="1"/>
        <v>0</v>
      </c>
      <c r="Z203">
        <f t="shared" si="1"/>
        <v>0</v>
      </c>
      <c r="AA203">
        <f t="shared" si="2"/>
        <v>39</v>
      </c>
    </row>
    <row r="204" spans="1:27">
      <c r="A204" t="s">
        <v>107</v>
      </c>
      <c r="B204">
        <f t="shared" si="0"/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6</v>
      </c>
      <c r="J204">
        <f t="shared" si="0"/>
        <v>0</v>
      </c>
      <c r="K204">
        <f t="shared" si="0"/>
        <v>0</v>
      </c>
      <c r="L204">
        <f t="shared" si="1"/>
        <v>0</v>
      </c>
      <c r="M204">
        <f t="shared" si="1"/>
        <v>0</v>
      </c>
      <c r="N204">
        <f t="shared" si="1"/>
        <v>0</v>
      </c>
      <c r="O204">
        <f t="shared" si="1"/>
        <v>0</v>
      </c>
      <c r="P204">
        <f t="shared" si="1"/>
        <v>0</v>
      </c>
      <c r="Q204">
        <f t="shared" si="1"/>
        <v>7</v>
      </c>
      <c r="R204">
        <f t="shared" si="1"/>
        <v>0</v>
      </c>
      <c r="S204">
        <f t="shared" si="1"/>
        <v>0</v>
      </c>
      <c r="T204">
        <f t="shared" si="1"/>
        <v>0</v>
      </c>
      <c r="U204">
        <f t="shared" si="1"/>
        <v>0</v>
      </c>
      <c r="V204">
        <f t="shared" si="1"/>
        <v>0</v>
      </c>
      <c r="W204">
        <f t="shared" si="1"/>
        <v>0</v>
      </c>
      <c r="X204">
        <f t="shared" si="1"/>
        <v>8</v>
      </c>
      <c r="Y204">
        <f t="shared" si="1"/>
        <v>9</v>
      </c>
      <c r="Z204">
        <f t="shared" si="1"/>
        <v>9</v>
      </c>
      <c r="AA204">
        <f t="shared" si="2"/>
        <v>39</v>
      </c>
    </row>
    <row r="205" spans="1:27">
      <c r="A205" t="s">
        <v>13</v>
      </c>
      <c r="B205">
        <f t="shared" si="0"/>
        <v>0</v>
      </c>
      <c r="C205">
        <f t="shared" si="0"/>
        <v>0</v>
      </c>
      <c r="D205">
        <f t="shared" si="0"/>
        <v>0</v>
      </c>
      <c r="E205">
        <f t="shared" si="0"/>
        <v>0</v>
      </c>
      <c r="F205">
        <f t="shared" si="0"/>
        <v>0</v>
      </c>
      <c r="G205">
        <f t="shared" si="0"/>
        <v>0</v>
      </c>
      <c r="H205">
        <f t="shared" si="0"/>
        <v>0</v>
      </c>
      <c r="I205">
        <f t="shared" si="0"/>
        <v>1</v>
      </c>
      <c r="J205">
        <f t="shared" si="0"/>
        <v>0</v>
      </c>
      <c r="K205">
        <f t="shared" si="0"/>
        <v>0</v>
      </c>
      <c r="L205">
        <f t="shared" si="1"/>
        <v>0</v>
      </c>
      <c r="M205">
        <f t="shared" si="1"/>
        <v>0</v>
      </c>
      <c r="N205">
        <f t="shared" si="1"/>
        <v>0</v>
      </c>
      <c r="O205">
        <f t="shared" si="1"/>
        <v>0</v>
      </c>
      <c r="P205">
        <f t="shared" si="1"/>
        <v>0</v>
      </c>
      <c r="Q205">
        <f t="shared" si="1"/>
        <v>0</v>
      </c>
      <c r="R205">
        <f t="shared" si="1"/>
        <v>0</v>
      </c>
      <c r="S205">
        <f t="shared" si="1"/>
        <v>0</v>
      </c>
      <c r="T205">
        <f t="shared" si="1"/>
        <v>0</v>
      </c>
      <c r="U205">
        <f t="shared" si="1"/>
        <v>20</v>
      </c>
      <c r="V205">
        <f t="shared" si="1"/>
        <v>0</v>
      </c>
      <c r="W205">
        <f t="shared" si="1"/>
        <v>6</v>
      </c>
      <c r="X205">
        <f t="shared" si="1"/>
        <v>4</v>
      </c>
      <c r="Y205">
        <f t="shared" si="1"/>
        <v>8</v>
      </c>
      <c r="Z205">
        <f t="shared" si="1"/>
        <v>0</v>
      </c>
      <c r="AA205">
        <f t="shared" si="2"/>
        <v>39</v>
      </c>
    </row>
    <row r="206" spans="1:27">
      <c r="A206" t="s">
        <v>14</v>
      </c>
      <c r="B206">
        <f t="shared" si="0"/>
        <v>0</v>
      </c>
      <c r="C206">
        <f t="shared" si="0"/>
        <v>0</v>
      </c>
      <c r="D206">
        <f t="shared" si="0"/>
        <v>0</v>
      </c>
      <c r="E206">
        <f t="shared" si="0"/>
        <v>0</v>
      </c>
      <c r="F206">
        <f t="shared" si="0"/>
        <v>0</v>
      </c>
      <c r="G206">
        <f t="shared" si="0"/>
        <v>0</v>
      </c>
      <c r="H206">
        <f t="shared" si="0"/>
        <v>0</v>
      </c>
      <c r="I206">
        <f t="shared" si="0"/>
        <v>9</v>
      </c>
      <c r="J206">
        <f t="shared" si="0"/>
        <v>0</v>
      </c>
      <c r="K206">
        <f t="shared" si="0"/>
        <v>0</v>
      </c>
      <c r="L206">
        <f t="shared" si="1"/>
        <v>0</v>
      </c>
      <c r="M206">
        <f t="shared" si="1"/>
        <v>0</v>
      </c>
      <c r="N206">
        <f t="shared" si="1"/>
        <v>0</v>
      </c>
      <c r="O206">
        <f t="shared" si="1"/>
        <v>0</v>
      </c>
      <c r="P206">
        <f t="shared" si="1"/>
        <v>0</v>
      </c>
      <c r="Q206">
        <f t="shared" si="1"/>
        <v>1</v>
      </c>
      <c r="R206">
        <f t="shared" si="1"/>
        <v>0</v>
      </c>
      <c r="S206">
        <f t="shared" si="1"/>
        <v>3</v>
      </c>
      <c r="T206">
        <f t="shared" si="1"/>
        <v>0</v>
      </c>
      <c r="U206">
        <f t="shared" si="1"/>
        <v>0</v>
      </c>
      <c r="V206">
        <f t="shared" si="1"/>
        <v>0</v>
      </c>
      <c r="W206">
        <f t="shared" si="1"/>
        <v>10</v>
      </c>
      <c r="X206">
        <f t="shared" si="1"/>
        <v>14</v>
      </c>
      <c r="Y206">
        <f t="shared" si="1"/>
        <v>0</v>
      </c>
      <c r="Z206">
        <f t="shared" si="1"/>
        <v>2</v>
      </c>
      <c r="AA206">
        <f t="shared" si="2"/>
        <v>39</v>
      </c>
    </row>
  </sheetData>
  <sortState ref="A2:L103">
    <sortCondition ref="J2:J103"/>
    <sortCondition ref="C2:C10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07"/>
  <sheetViews>
    <sheetView topLeftCell="B1" workbookViewId="0">
      <pane ySplit="1" topLeftCell="A2" activePane="bottomLeft" state="frozen"/>
      <selection pane="bottomLeft" activeCell="M8" sqref="M8"/>
    </sheetView>
  </sheetViews>
  <sheetFormatPr defaultColWidth="8.5703125" defaultRowHeight="15"/>
  <cols>
    <col min="1" max="1" width="19.5703125" customWidth="1"/>
    <col min="2" max="2" width="7.140625" bestFit="1" customWidth="1"/>
    <col min="3" max="3" width="9.42578125" customWidth="1"/>
    <col min="4" max="4" width="7" customWidth="1"/>
    <col min="5" max="5" width="10.28515625" style="3" bestFit="1" customWidth="1"/>
    <col min="6" max="6" width="26.7109375" customWidth="1"/>
    <col min="7" max="9" width="10.28515625" customWidth="1"/>
    <col min="10" max="10" width="13.7109375" bestFit="1" customWidth="1"/>
    <col min="11" max="12" width="10.28515625" customWidth="1"/>
  </cols>
  <sheetData>
    <row r="1" spans="1:12" s="53" customFormat="1" ht="21">
      <c r="A1" s="51" t="s">
        <v>16</v>
      </c>
      <c r="B1" s="51" t="s">
        <v>9</v>
      </c>
      <c r="C1" s="51" t="s">
        <v>6</v>
      </c>
      <c r="D1" s="51" t="s">
        <v>8</v>
      </c>
      <c r="E1" s="51" t="s">
        <v>7</v>
      </c>
      <c r="F1" s="52" t="s">
        <v>10</v>
      </c>
      <c r="G1" s="52" t="s">
        <v>1</v>
      </c>
      <c r="H1" s="52" t="s">
        <v>2</v>
      </c>
      <c r="I1" s="52" t="s">
        <v>18</v>
      </c>
      <c r="J1" s="52" t="s">
        <v>3</v>
      </c>
      <c r="K1" s="52" t="s">
        <v>11</v>
      </c>
      <c r="L1" s="52" t="s">
        <v>64</v>
      </c>
    </row>
    <row r="2" spans="1:12" ht="21">
      <c r="A2" s="51" t="s">
        <v>16</v>
      </c>
      <c r="B2" s="4">
        <v>4</v>
      </c>
      <c r="C2" s="4" t="s">
        <v>1200</v>
      </c>
      <c r="D2" s="4">
        <v>4</v>
      </c>
      <c r="E2" s="2">
        <v>805</v>
      </c>
      <c r="F2" s="1" t="str">
        <f>+VLOOKUP(E2,Participants!$A$1:$F$1501,2,FALSE)</f>
        <v>Reece Hankinson</v>
      </c>
      <c r="G2" s="1" t="str">
        <f>+VLOOKUP(E2,Participants!$A$1:$F$1501,4,FALSE)</f>
        <v>SRT</v>
      </c>
      <c r="H2" s="1" t="str">
        <f>+VLOOKUP(E2,Participants!$A$1:$F$1501,5,FALSE)</f>
        <v>M</v>
      </c>
      <c r="I2" s="1">
        <f>+VLOOKUP(E2,Participants!$A$1:$F$1501,3,FALSE)</f>
        <v>4</v>
      </c>
      <c r="J2" s="1" t="str">
        <f>+VLOOKUP(E2,Participants!$A$1:$G$1501,7,FALSE)</f>
        <v>DEV BOYS</v>
      </c>
      <c r="K2" s="1">
        <v>1</v>
      </c>
      <c r="L2" s="1">
        <v>10</v>
      </c>
    </row>
    <row r="3" spans="1:12" ht="21">
      <c r="A3" s="51" t="s">
        <v>16</v>
      </c>
      <c r="B3" s="4">
        <v>4</v>
      </c>
      <c r="C3" s="4" t="s">
        <v>1197</v>
      </c>
      <c r="D3" s="4">
        <v>1</v>
      </c>
      <c r="E3" s="2">
        <v>113</v>
      </c>
      <c r="F3" s="1" t="str">
        <f>+VLOOKUP(E3,Participants!$A$1:$F$1501,2,FALSE)</f>
        <v>Cooper Cincinnati</v>
      </c>
      <c r="G3" s="1" t="str">
        <f>+VLOOKUP(E3,Participants!$A$1:$F$1501,4,FALSE)</f>
        <v>JFK</v>
      </c>
      <c r="H3" s="1" t="str">
        <f>+VLOOKUP(E3,Participants!$A$1:$F$1501,5,FALSE)</f>
        <v>M</v>
      </c>
      <c r="I3" s="1">
        <f>+VLOOKUP(E3,Participants!$A$1:$F$1501,3,FALSE)</f>
        <v>3</v>
      </c>
      <c r="J3" s="1" t="str">
        <f>+VLOOKUP(E3,Participants!$A$1:$G$1501,7,FALSE)</f>
        <v>DEV BOYS</v>
      </c>
      <c r="K3" s="1">
        <v>2</v>
      </c>
      <c r="L3" s="1">
        <v>8</v>
      </c>
    </row>
    <row r="4" spans="1:12" ht="21">
      <c r="A4" s="51" t="s">
        <v>16</v>
      </c>
      <c r="B4" s="4">
        <v>3</v>
      </c>
      <c r="C4" s="4" t="s">
        <v>1193</v>
      </c>
      <c r="D4" s="4">
        <v>3</v>
      </c>
      <c r="E4" s="2">
        <v>182</v>
      </c>
      <c r="F4" s="1" t="str">
        <f>+VLOOKUP(E4,Participants!$A$1:$F$1501,2,FALSE)</f>
        <v>Rhys Maentz</v>
      </c>
      <c r="G4" s="1" t="str">
        <f>+VLOOKUP(E4,Participants!$A$1:$F$1501,4,FALSE)</f>
        <v>STL</v>
      </c>
      <c r="H4" s="1" t="str">
        <f>+VLOOKUP(E4,Participants!$A$1:$F$1501,5,FALSE)</f>
        <v>M</v>
      </c>
      <c r="I4" s="1">
        <f>+VLOOKUP(E4,Participants!$A$1:$F$1501,3,FALSE)</f>
        <v>3</v>
      </c>
      <c r="J4" s="1" t="str">
        <f>+VLOOKUP(E4,Participants!$A$1:$G$1501,7,FALSE)</f>
        <v>DEV BOYS</v>
      </c>
      <c r="K4" s="1">
        <v>3</v>
      </c>
      <c r="L4" s="1">
        <v>6</v>
      </c>
    </row>
    <row r="5" spans="1:12" ht="21">
      <c r="A5" s="51" t="s">
        <v>16</v>
      </c>
      <c r="B5" s="4">
        <v>2</v>
      </c>
      <c r="C5" s="4" t="s">
        <v>1190</v>
      </c>
      <c r="D5" s="4">
        <v>6</v>
      </c>
      <c r="E5" s="2">
        <v>982</v>
      </c>
      <c r="F5" s="1" t="str">
        <f>+VLOOKUP(E5,Participants!$A$1:$F$1501,2,FALSE)</f>
        <v>Andrew Callaghan</v>
      </c>
      <c r="G5" s="1" t="str">
        <f>+VLOOKUP(E5,Participants!$A$1:$F$1501,4,FALSE)</f>
        <v>GAB</v>
      </c>
      <c r="H5" s="1" t="str">
        <f>+VLOOKUP(E5,Participants!$A$1:$F$1501,5,FALSE)</f>
        <v>M</v>
      </c>
      <c r="I5" s="1">
        <f>+VLOOKUP(E5,Participants!$A$1:$F$1501,3,FALSE)</f>
        <v>4</v>
      </c>
      <c r="J5" s="1" t="str">
        <f>+VLOOKUP(E5,Participants!$A$1:$G$1501,7,FALSE)</f>
        <v>DEV BOYS</v>
      </c>
      <c r="K5" s="1">
        <v>4</v>
      </c>
      <c r="L5" s="1">
        <v>5</v>
      </c>
    </row>
    <row r="6" spans="1:12" ht="21">
      <c r="A6" s="51" t="s">
        <v>16</v>
      </c>
      <c r="B6" s="4">
        <v>4</v>
      </c>
      <c r="C6" s="4" t="s">
        <v>1201</v>
      </c>
      <c r="D6" s="4">
        <v>5</v>
      </c>
      <c r="E6" s="2">
        <v>983</v>
      </c>
      <c r="F6" s="1" t="str">
        <f>+VLOOKUP(E6,Participants!$A$1:$F$1501,2,FALSE)</f>
        <v>Caleb Fruscello</v>
      </c>
      <c r="G6" s="1" t="str">
        <f>+VLOOKUP(E6,Participants!$A$1:$F$1501,4,FALSE)</f>
        <v>GAB</v>
      </c>
      <c r="H6" s="1" t="str">
        <f>+VLOOKUP(E6,Participants!$A$1:$F$1501,5,FALSE)</f>
        <v>M</v>
      </c>
      <c r="I6" s="1">
        <f>+VLOOKUP(E6,Participants!$A$1:$F$1501,3,FALSE)</f>
        <v>4</v>
      </c>
      <c r="J6" s="1" t="str">
        <f>+VLOOKUP(E6,Participants!$A$1:$G$1501,7,FALSE)</f>
        <v>DEV BOYS</v>
      </c>
      <c r="K6" s="1">
        <v>5</v>
      </c>
      <c r="L6" s="1">
        <v>4</v>
      </c>
    </row>
    <row r="7" spans="1:12" ht="21">
      <c r="A7" s="51" t="s">
        <v>16</v>
      </c>
      <c r="B7" s="4">
        <v>3</v>
      </c>
      <c r="C7" s="4" t="s">
        <v>1194</v>
      </c>
      <c r="D7" s="4">
        <v>4</v>
      </c>
      <c r="E7" s="2">
        <v>979</v>
      </c>
      <c r="F7" s="1" t="str">
        <f>+VLOOKUP(E7,Participants!$A$1:$F$1501,2,FALSE)</f>
        <v>Tyler Horvath</v>
      </c>
      <c r="G7" s="1" t="str">
        <f>+VLOOKUP(E7,Participants!$A$1:$F$1501,4,FALSE)</f>
        <v>GAB</v>
      </c>
      <c r="H7" s="1" t="str">
        <f>+VLOOKUP(E7,Participants!$A$1:$F$1501,5,FALSE)</f>
        <v>M</v>
      </c>
      <c r="I7" s="1">
        <f>+VLOOKUP(E7,Participants!$A$1:$F$1501,3,FALSE)</f>
        <v>3</v>
      </c>
      <c r="J7" s="1" t="str">
        <f>+VLOOKUP(E7,Participants!$A$1:$G$1501,7,FALSE)</f>
        <v>DEV BOYS</v>
      </c>
      <c r="K7" s="1">
        <v>6</v>
      </c>
      <c r="L7" s="1">
        <v>3</v>
      </c>
    </row>
    <row r="8" spans="1:12" ht="21">
      <c r="A8" s="51" t="s">
        <v>16</v>
      </c>
      <c r="B8" s="4">
        <v>3</v>
      </c>
      <c r="C8" s="4" t="s">
        <v>1195</v>
      </c>
      <c r="D8" s="4">
        <v>5</v>
      </c>
      <c r="E8" s="2">
        <v>799</v>
      </c>
      <c r="F8" s="1" t="str">
        <f>+VLOOKUP(E8,Participants!$A$1:$F$1501,2,FALSE)</f>
        <v>Eli Rock</v>
      </c>
      <c r="G8" s="1" t="str">
        <f>+VLOOKUP(E8,Participants!$A$1:$F$1501,4,FALSE)</f>
        <v>SRT</v>
      </c>
      <c r="H8" s="1" t="str">
        <f>+VLOOKUP(E8,Participants!$A$1:$F$1501,5,FALSE)</f>
        <v>M</v>
      </c>
      <c r="I8" s="1">
        <f>+VLOOKUP(E8,Participants!$A$1:$F$1501,3,FALSE)</f>
        <v>3</v>
      </c>
      <c r="J8" s="1" t="str">
        <f>+VLOOKUP(E8,Participants!$A$1:$G$1501,7,FALSE)</f>
        <v>DEV BOYS</v>
      </c>
      <c r="K8" s="1">
        <v>7</v>
      </c>
      <c r="L8" s="1">
        <v>2</v>
      </c>
    </row>
    <row r="9" spans="1:12" ht="21">
      <c r="A9" s="51" t="s">
        <v>16</v>
      </c>
      <c r="B9" s="4">
        <v>2</v>
      </c>
      <c r="C9" s="4" t="s">
        <v>1185</v>
      </c>
      <c r="D9" s="2">
        <v>1</v>
      </c>
      <c r="E9" s="2">
        <v>801</v>
      </c>
      <c r="F9" s="1" t="str">
        <f>+VLOOKUP(E9,Participants!$A$1:$F$1501,2,FALSE)</f>
        <v>Ryan Niedermeyer</v>
      </c>
      <c r="G9" s="1" t="str">
        <f>+VLOOKUP(E9,Participants!$A$1:$F$1501,4,FALSE)</f>
        <v>SRT</v>
      </c>
      <c r="H9" s="1" t="str">
        <f>+VLOOKUP(E9,Participants!$A$1:$F$1501,5,FALSE)</f>
        <v>M</v>
      </c>
      <c r="I9" s="1">
        <f>+VLOOKUP(E9,Participants!$A$1:$F$1501,3,FALSE)</f>
        <v>3</v>
      </c>
      <c r="J9" s="1" t="str">
        <f>+VLOOKUP(E9,Participants!$A$1:$G$1501,7,FALSE)</f>
        <v>DEV BOYS</v>
      </c>
      <c r="K9" s="1">
        <v>8</v>
      </c>
      <c r="L9" s="1">
        <v>1</v>
      </c>
    </row>
    <row r="10" spans="1:12" ht="21">
      <c r="A10" s="51" t="s">
        <v>16</v>
      </c>
      <c r="B10" s="4">
        <v>4</v>
      </c>
      <c r="C10" s="4" t="s">
        <v>1198</v>
      </c>
      <c r="D10" s="2">
        <v>2</v>
      </c>
      <c r="E10" s="2">
        <v>177</v>
      </c>
      <c r="F10" s="1" t="str">
        <f>+VLOOKUP(E10,Participants!$A$1:$F$1501,2,FALSE)</f>
        <v>Jacob Lusk</v>
      </c>
      <c r="G10" s="1" t="str">
        <f>+VLOOKUP(E10,Participants!$A$1:$F$1501,4,FALSE)</f>
        <v>STL</v>
      </c>
      <c r="H10" s="1" t="str">
        <f>+VLOOKUP(E10,Participants!$A$1:$F$1501,5,FALSE)</f>
        <v>M</v>
      </c>
      <c r="I10" s="1">
        <f>+VLOOKUP(E10,Participants!$A$1:$F$1501,3,FALSE)</f>
        <v>3</v>
      </c>
      <c r="J10" s="1" t="str">
        <f>+VLOOKUP(E10,Participants!$A$1:$G$1501,7,FALSE)</f>
        <v>DEV BOYS</v>
      </c>
      <c r="K10" s="1"/>
      <c r="L10" s="1"/>
    </row>
    <row r="11" spans="1:12" ht="21">
      <c r="A11" s="51" t="s">
        <v>16</v>
      </c>
      <c r="B11" s="4">
        <v>4</v>
      </c>
      <c r="C11" s="4" t="s">
        <v>1199</v>
      </c>
      <c r="D11" s="2">
        <v>3</v>
      </c>
      <c r="E11" s="2">
        <v>114</v>
      </c>
      <c r="F11" s="1" t="str">
        <f>+VLOOKUP(E11,Participants!$A$1:$F$1501,2,FALSE)</f>
        <v>Elliott Bodart</v>
      </c>
      <c r="G11" s="1" t="str">
        <f>+VLOOKUP(E11,Participants!$A$1:$F$1501,4,FALSE)</f>
        <v>JFK</v>
      </c>
      <c r="H11" s="1" t="str">
        <f>+VLOOKUP(E11,Participants!$A$1:$F$1501,5,FALSE)</f>
        <v>M</v>
      </c>
      <c r="I11" s="1">
        <f>+VLOOKUP(E11,Participants!$A$1:$F$1501,3,FALSE)</f>
        <v>3</v>
      </c>
      <c r="J11" s="1" t="str">
        <f>+VLOOKUP(E11,Participants!$A$1:$G$1501,7,FALSE)</f>
        <v>DEV BOYS</v>
      </c>
      <c r="K11" s="1"/>
      <c r="L11" s="1"/>
    </row>
    <row r="12" spans="1:12" ht="21">
      <c r="A12" s="51" t="s">
        <v>16</v>
      </c>
      <c r="B12" s="4">
        <v>3</v>
      </c>
      <c r="C12" s="4" t="s">
        <v>1191</v>
      </c>
      <c r="D12" s="4">
        <v>1</v>
      </c>
      <c r="E12" s="2">
        <v>393</v>
      </c>
      <c r="F12" s="1" t="str">
        <f>+VLOOKUP(E12,Participants!$A$1:$F$1501,2,FALSE)</f>
        <v>Jacob Boehm</v>
      </c>
      <c r="G12" s="1" t="str">
        <f>+VLOOKUP(E12,Participants!$A$1:$F$1501,4,FALSE)</f>
        <v>PHL</v>
      </c>
      <c r="H12" s="1" t="str">
        <f>+VLOOKUP(E12,Participants!$A$1:$F$1501,5,FALSE)</f>
        <v>M</v>
      </c>
      <c r="I12" s="1">
        <f>+VLOOKUP(E12,Participants!$A$1:$F$1501,3,FALSE)</f>
        <v>3</v>
      </c>
      <c r="J12" s="1" t="str">
        <f>+VLOOKUP(E12,Participants!$A$1:$G$1501,7,FALSE)</f>
        <v>DEV BOYS</v>
      </c>
      <c r="K12" s="1"/>
      <c r="L12" s="1"/>
    </row>
    <row r="13" spans="1:12" ht="21">
      <c r="A13" s="51" t="s">
        <v>16</v>
      </c>
      <c r="B13" s="2">
        <v>1</v>
      </c>
      <c r="C13" s="2" t="s">
        <v>1183</v>
      </c>
      <c r="D13" s="4">
        <v>5</v>
      </c>
      <c r="E13" s="2">
        <v>654</v>
      </c>
      <c r="F13" s="1" t="str">
        <f>+VLOOKUP(E13,Participants!$A$1:$F$1501,2,FALSE)</f>
        <v>Griffin Betz</v>
      </c>
      <c r="G13" s="1" t="str">
        <f>+VLOOKUP(E13,Participants!$A$1:$F$1501,4,FALSE)</f>
        <v>SYL</v>
      </c>
      <c r="H13" s="1" t="str">
        <f>+VLOOKUP(E13,Participants!$A$1:$F$1501,5,FALSE)</f>
        <v>M</v>
      </c>
      <c r="I13" s="1">
        <f>+VLOOKUP(E13,Participants!$A$1:$F$1501,3,FALSE)</f>
        <v>2</v>
      </c>
      <c r="J13" s="1" t="str">
        <f>+VLOOKUP(E13,Participants!$A$1:$G$1501,7,FALSE)</f>
        <v>DEV BOYS</v>
      </c>
      <c r="K13" s="1"/>
      <c r="L13" s="1"/>
    </row>
    <row r="14" spans="1:12" ht="21">
      <c r="A14" s="51" t="s">
        <v>16</v>
      </c>
      <c r="B14" s="4">
        <v>2</v>
      </c>
      <c r="C14" s="4" t="s">
        <v>1188</v>
      </c>
      <c r="D14" s="4">
        <v>4</v>
      </c>
      <c r="E14" s="2">
        <v>392</v>
      </c>
      <c r="F14" s="1" t="str">
        <f>+VLOOKUP(E14,Participants!$A$1:$F$1501,2,FALSE)</f>
        <v>Dashiell Sargent</v>
      </c>
      <c r="G14" s="1" t="str">
        <f>+VLOOKUP(E14,Participants!$A$1:$F$1501,4,FALSE)</f>
        <v>PHL</v>
      </c>
      <c r="H14" s="1" t="str">
        <f>+VLOOKUP(E14,Participants!$A$1:$F$1501,5,FALSE)</f>
        <v>M</v>
      </c>
      <c r="I14" s="1">
        <f>+VLOOKUP(E14,Participants!$A$1:$F$1501,3,FALSE)</f>
        <v>3</v>
      </c>
      <c r="J14" s="1" t="str">
        <f>+VLOOKUP(E14,Participants!$A$1:$G$1501,7,FALSE)</f>
        <v>DEV BOYS</v>
      </c>
      <c r="K14" s="1"/>
      <c r="L14" s="1"/>
    </row>
    <row r="15" spans="1:12" ht="21">
      <c r="A15" s="51" t="s">
        <v>16</v>
      </c>
      <c r="B15" s="4">
        <v>2</v>
      </c>
      <c r="C15" s="4" t="s">
        <v>1189</v>
      </c>
      <c r="D15" s="4">
        <v>5</v>
      </c>
      <c r="E15" s="2">
        <v>658</v>
      </c>
      <c r="F15" s="1" t="str">
        <f>+VLOOKUP(E15,Participants!$A$1:$F$1501,2,FALSE)</f>
        <v>Cayden Johnson</v>
      </c>
      <c r="G15" s="1" t="str">
        <f>+VLOOKUP(E15,Participants!$A$1:$F$1501,4,FALSE)</f>
        <v>SYL</v>
      </c>
      <c r="H15" s="1" t="str">
        <f>+VLOOKUP(E15,Participants!$A$1:$F$1501,5,FALSE)</f>
        <v>M</v>
      </c>
      <c r="I15" s="1">
        <f>+VLOOKUP(E15,Participants!$A$1:$F$1501,3,FALSE)</f>
        <v>3</v>
      </c>
      <c r="J15" s="1" t="str">
        <f>+VLOOKUP(E15,Participants!$A$1:$G$1501,7,FALSE)</f>
        <v>DEV BOYS</v>
      </c>
      <c r="K15" s="1"/>
      <c r="L15" s="1"/>
    </row>
    <row r="16" spans="1:12" ht="21">
      <c r="A16" s="51" t="s">
        <v>16</v>
      </c>
      <c r="B16" s="4">
        <v>3</v>
      </c>
      <c r="C16" s="4" t="s">
        <v>1192</v>
      </c>
      <c r="D16" s="4">
        <v>2</v>
      </c>
      <c r="E16" s="2">
        <v>115</v>
      </c>
      <c r="F16" s="1" t="str">
        <f>+VLOOKUP(E16,Participants!$A$1:$F$1501,2,FALSE)</f>
        <v>Jonah Bieranoski</v>
      </c>
      <c r="G16" s="1" t="str">
        <f>+VLOOKUP(E16,Participants!$A$1:$F$1501,4,FALSE)</f>
        <v>JFK</v>
      </c>
      <c r="H16" s="1" t="str">
        <f>+VLOOKUP(E16,Participants!$A$1:$F$1501,5,FALSE)</f>
        <v>M</v>
      </c>
      <c r="I16" s="1">
        <f>+VLOOKUP(E16,Participants!$A$1:$F$1501,3,FALSE)</f>
        <v>3</v>
      </c>
      <c r="J16" s="1" t="str">
        <f>+VLOOKUP(E16,Participants!$A$1:$G$1501,7,FALSE)</f>
        <v>DEV BOYS</v>
      </c>
      <c r="K16" s="1"/>
      <c r="L16" s="1"/>
    </row>
    <row r="17" spans="1:12" ht="21">
      <c r="A17" s="51" t="s">
        <v>16</v>
      </c>
      <c r="B17" s="4">
        <v>1</v>
      </c>
      <c r="C17" s="4" t="s">
        <v>1180</v>
      </c>
      <c r="D17" s="4">
        <v>2</v>
      </c>
      <c r="E17" s="2">
        <v>112</v>
      </c>
      <c r="F17" s="1" t="str">
        <f>+VLOOKUP(E17,Participants!$A$1:$F$1501,2,FALSE)</f>
        <v>Luca Mariana</v>
      </c>
      <c r="G17" s="1" t="str">
        <f>+VLOOKUP(E17,Participants!$A$1:$F$1501,4,FALSE)</f>
        <v>JFK</v>
      </c>
      <c r="H17" s="1" t="str">
        <f>+VLOOKUP(E17,Participants!$A$1:$F$1501,5,FALSE)</f>
        <v>M</v>
      </c>
      <c r="I17" s="1">
        <f>+VLOOKUP(E17,Participants!$A$1:$F$1501,3,FALSE)</f>
        <v>2</v>
      </c>
      <c r="J17" s="1" t="str">
        <f>+VLOOKUP(E17,Participants!$A$1:$G$1501,7,FALSE)</f>
        <v>DEV BOYS</v>
      </c>
      <c r="K17" s="1"/>
      <c r="L17" s="1"/>
    </row>
    <row r="18" spans="1:12" ht="21">
      <c r="A18" s="51" t="s">
        <v>16</v>
      </c>
      <c r="B18" s="4">
        <v>2</v>
      </c>
      <c r="C18" s="4" t="s">
        <v>1186</v>
      </c>
      <c r="D18" s="4">
        <v>2</v>
      </c>
      <c r="E18" s="2">
        <v>116</v>
      </c>
      <c r="F18" s="1" t="str">
        <f>+VLOOKUP(E18,Participants!$A$1:$F$1501,2,FALSE)</f>
        <v>Oliver Bodart</v>
      </c>
      <c r="G18" s="1" t="str">
        <f>+VLOOKUP(E18,Participants!$A$1:$F$1501,4,FALSE)</f>
        <v>JFK</v>
      </c>
      <c r="H18" s="1" t="str">
        <f>+VLOOKUP(E18,Participants!$A$1:$F$1501,5,FALSE)</f>
        <v>M</v>
      </c>
      <c r="I18" s="1">
        <f>+VLOOKUP(E18,Participants!$A$1:$F$1501,3,FALSE)</f>
        <v>3</v>
      </c>
      <c r="J18" s="1" t="str">
        <f>+VLOOKUP(E18,Participants!$A$1:$G$1501,7,FALSE)</f>
        <v>DEV BOYS</v>
      </c>
      <c r="K18" s="1"/>
      <c r="L18" s="1"/>
    </row>
    <row r="19" spans="1:12" ht="21">
      <c r="A19" s="51" t="s">
        <v>16</v>
      </c>
      <c r="B19" s="4">
        <v>1</v>
      </c>
      <c r="C19" s="4" t="s">
        <v>1179</v>
      </c>
      <c r="D19" s="4">
        <v>1</v>
      </c>
      <c r="E19" s="2">
        <v>490</v>
      </c>
      <c r="F19" s="1" t="str">
        <f>+VLOOKUP(E19,Participants!$A$1:$F$1501,2,FALSE)</f>
        <v>Owen Malacki</v>
      </c>
      <c r="G19" s="1" t="str">
        <f>+VLOOKUP(E19,Participants!$A$1:$F$1501,4,FALSE)</f>
        <v>ANN</v>
      </c>
      <c r="H19" s="1" t="str">
        <f>+VLOOKUP(E19,Participants!$A$1:$F$1501,5,FALSE)</f>
        <v>M</v>
      </c>
      <c r="I19" s="1">
        <f>+VLOOKUP(E19,Participants!$A$1:$F$1501,3,FALSE)</f>
        <v>2</v>
      </c>
      <c r="J19" s="1" t="str">
        <f>+VLOOKUP(E19,Participants!$A$1:$G$1501,7,FALSE)</f>
        <v>DEV BOYS</v>
      </c>
      <c r="K19" s="1"/>
      <c r="L19" s="1"/>
    </row>
    <row r="20" spans="1:12" ht="21">
      <c r="A20" s="51" t="s">
        <v>16</v>
      </c>
      <c r="B20" s="4">
        <v>1</v>
      </c>
      <c r="C20" s="4" t="s">
        <v>1181</v>
      </c>
      <c r="D20" s="4">
        <v>3</v>
      </c>
      <c r="E20" s="2">
        <v>649</v>
      </c>
      <c r="F20" s="1" t="str">
        <f>+VLOOKUP(E20,Participants!$A$1:$F$1501,2,FALSE)</f>
        <v>Cole Donnelly</v>
      </c>
      <c r="G20" s="1" t="str">
        <f>+VLOOKUP(E20,Participants!$A$1:$F$1501,4,FALSE)</f>
        <v>SYL</v>
      </c>
      <c r="H20" s="1" t="str">
        <f>+VLOOKUP(E20,Participants!$A$1:$F$1501,5,FALSE)</f>
        <v>M</v>
      </c>
      <c r="I20" s="1">
        <f>+VLOOKUP(E20,Participants!$A$1:$F$1501,3,FALSE)</f>
        <v>1</v>
      </c>
      <c r="J20" s="1" t="str">
        <f>+VLOOKUP(E20,Participants!$A$1:$G$1501,7,FALSE)</f>
        <v>DEV BOYS</v>
      </c>
      <c r="K20" s="1"/>
      <c r="L20" s="1"/>
    </row>
    <row r="21" spans="1:12" ht="21">
      <c r="A21" s="51" t="s">
        <v>16</v>
      </c>
      <c r="B21" s="4">
        <v>3</v>
      </c>
      <c r="C21" s="4" t="s">
        <v>1196</v>
      </c>
      <c r="D21" s="4">
        <v>6</v>
      </c>
      <c r="E21" s="2">
        <v>491</v>
      </c>
      <c r="F21" s="1" t="str">
        <f>+VLOOKUP(E21,Participants!$A$1:$F$1501,2,FALSE)</f>
        <v>Samuel Anania</v>
      </c>
      <c r="G21" s="1" t="str">
        <f>+VLOOKUP(E21,Participants!$A$1:$F$1501,4,FALSE)</f>
        <v>ANN</v>
      </c>
      <c r="H21" s="1" t="str">
        <f>+VLOOKUP(E21,Participants!$A$1:$F$1501,5,FALSE)</f>
        <v>M</v>
      </c>
      <c r="I21" s="1">
        <f>+VLOOKUP(E21,Participants!$A$1:$F$1501,3,FALSE)</f>
        <v>2</v>
      </c>
      <c r="J21" s="1" t="str">
        <f>+VLOOKUP(E21,Participants!$A$1:$G$1501,7,FALSE)</f>
        <v>DEV BOYS</v>
      </c>
      <c r="K21" s="1"/>
      <c r="L21" s="1"/>
    </row>
    <row r="22" spans="1:12" ht="21">
      <c r="A22" s="51" t="s">
        <v>16</v>
      </c>
      <c r="B22" s="4">
        <v>2</v>
      </c>
      <c r="C22" s="4" t="s">
        <v>1187</v>
      </c>
      <c r="D22" s="4">
        <v>3</v>
      </c>
      <c r="E22" s="2">
        <v>178</v>
      </c>
      <c r="F22" s="1" t="str">
        <f>+VLOOKUP(E22,Participants!$A$1:$F$1501,2,FALSE)</f>
        <v>Justin Mattes</v>
      </c>
      <c r="G22" s="1" t="str">
        <f>+VLOOKUP(E22,Participants!$A$1:$F$1501,4,FALSE)</f>
        <v>STL</v>
      </c>
      <c r="H22" s="1" t="str">
        <f>+VLOOKUP(E22,Participants!$A$1:$F$1501,5,FALSE)</f>
        <v>M</v>
      </c>
      <c r="I22" s="1">
        <f>+VLOOKUP(E22,Participants!$A$1:$F$1501,3,FALSE)</f>
        <v>3</v>
      </c>
      <c r="J22" s="1" t="str">
        <f>+VLOOKUP(E22,Participants!$A$1:$G$1501,7,FALSE)</f>
        <v>DEV BOYS</v>
      </c>
      <c r="K22" s="1"/>
      <c r="L22" s="1"/>
    </row>
    <row r="23" spans="1:12" ht="21">
      <c r="A23" s="51" t="s">
        <v>16</v>
      </c>
      <c r="B23" s="4">
        <v>1</v>
      </c>
      <c r="C23" s="4" t="s">
        <v>1182</v>
      </c>
      <c r="D23" s="4">
        <v>4</v>
      </c>
      <c r="E23" s="2">
        <v>652</v>
      </c>
      <c r="F23" s="1" t="str">
        <f>+VLOOKUP(E23,Participants!$A$1:$F$1501,2,FALSE)</f>
        <v>Max Lorentz</v>
      </c>
      <c r="G23" s="1" t="str">
        <f>+VLOOKUP(E23,Participants!$A$1:$F$1501,4,FALSE)</f>
        <v>SYL</v>
      </c>
      <c r="H23" s="1" t="str">
        <f>+VLOOKUP(E23,Participants!$A$1:$F$1501,5,FALSE)</f>
        <v>M</v>
      </c>
      <c r="I23" s="1">
        <f>+VLOOKUP(E23,Participants!$A$1:$F$1501,3,FALSE)</f>
        <v>1</v>
      </c>
      <c r="J23" s="1" t="str">
        <f>+VLOOKUP(E23,Participants!$A$1:$G$1501,7,FALSE)</f>
        <v>DEV BOYS</v>
      </c>
      <c r="K23" s="1"/>
      <c r="L23" s="1"/>
    </row>
    <row r="24" spans="1:12" ht="21">
      <c r="A24" s="51" t="s">
        <v>16</v>
      </c>
      <c r="B24" s="4">
        <v>1</v>
      </c>
      <c r="C24" s="4" t="s">
        <v>1184</v>
      </c>
      <c r="D24" s="4">
        <v>6</v>
      </c>
      <c r="E24" s="2">
        <v>791</v>
      </c>
      <c r="F24" s="1" t="str">
        <f>+VLOOKUP(E24,Participants!$A$1:$F$1501,2,FALSE)</f>
        <v xml:space="preserve">Evan Tulenko </v>
      </c>
      <c r="G24" s="1" t="str">
        <f>+VLOOKUP(E24,Participants!$A$1:$F$1501,4,FALSE)</f>
        <v>SRT</v>
      </c>
      <c r="H24" s="1" t="str">
        <f>+VLOOKUP(E24,Participants!$A$1:$F$1501,5,FALSE)</f>
        <v>M</v>
      </c>
      <c r="I24" s="1">
        <f>+VLOOKUP(E24,Participants!$A$1:$F$1501,3,FALSE)</f>
        <v>1</v>
      </c>
      <c r="J24" s="1" t="str">
        <f>+VLOOKUP(E24,Participants!$A$1:$G$1501,7,FALSE)</f>
        <v>DEV BOYS</v>
      </c>
      <c r="K24" s="1"/>
      <c r="L24" s="1"/>
    </row>
    <row r="25" spans="1:12" ht="21">
      <c r="A25" s="51" t="s">
        <v>16</v>
      </c>
      <c r="B25" s="4">
        <v>6</v>
      </c>
      <c r="C25" s="4" t="s">
        <v>1177</v>
      </c>
      <c r="D25" s="4">
        <v>4</v>
      </c>
      <c r="E25" s="2">
        <v>109</v>
      </c>
      <c r="F25" s="1" t="str">
        <f>+VLOOKUP(E25,Participants!$A$1:$F$1501,2,FALSE)</f>
        <v>Kamari Behrens</v>
      </c>
      <c r="G25" s="1" t="str">
        <f>+VLOOKUP(E25,Participants!$A$1:$F$1501,4,FALSE)</f>
        <v>JFK</v>
      </c>
      <c r="H25" s="1" t="str">
        <f>+VLOOKUP(E25,Participants!$A$1:$F$1501,5,FALSE)</f>
        <v>F</v>
      </c>
      <c r="I25" s="1">
        <f>+VLOOKUP(E25,Participants!$A$1:$F$1501,3,FALSE)</f>
        <v>4</v>
      </c>
      <c r="J25" s="1" t="str">
        <f>+VLOOKUP(E25,Participants!$A$1:$G$1501,7,FALSE)</f>
        <v>DEV GIRLS</v>
      </c>
      <c r="K25" s="1">
        <v>1</v>
      </c>
      <c r="L25" s="1">
        <v>10</v>
      </c>
    </row>
    <row r="26" spans="1:12" ht="21">
      <c r="A26" s="51" t="s">
        <v>16</v>
      </c>
      <c r="B26" s="4">
        <v>3</v>
      </c>
      <c r="C26" s="4" t="s">
        <v>1158</v>
      </c>
      <c r="D26" s="4">
        <v>2</v>
      </c>
      <c r="E26" s="2">
        <v>158</v>
      </c>
      <c r="F26" s="1" t="str">
        <f>+VLOOKUP(E26,Participants!$A$1:$F$1501,2,FALSE)</f>
        <v>Mikayla Eckenrode</v>
      </c>
      <c r="G26" s="1" t="str">
        <f>+VLOOKUP(E26,Participants!$A$1:$F$1501,4,FALSE)</f>
        <v>STL</v>
      </c>
      <c r="H26" s="1" t="str">
        <f>+VLOOKUP(E26,Participants!$A$1:$F$1501,5,FALSE)</f>
        <v>F</v>
      </c>
      <c r="I26" s="1">
        <f>+VLOOKUP(E26,Participants!$A$1:$F$1501,3,FALSE)</f>
        <v>3</v>
      </c>
      <c r="J26" s="1" t="str">
        <f>+VLOOKUP(E26,Participants!$A$1:$G$1501,7,FALSE)</f>
        <v>DEV GIRLS</v>
      </c>
      <c r="K26" s="1">
        <v>2</v>
      </c>
      <c r="L26" s="1">
        <v>8</v>
      </c>
    </row>
    <row r="27" spans="1:12" ht="21">
      <c r="A27" s="51" t="s">
        <v>16</v>
      </c>
      <c r="B27" s="4">
        <v>3</v>
      </c>
      <c r="C27" s="4" t="s">
        <v>1161</v>
      </c>
      <c r="D27" s="4">
        <v>5</v>
      </c>
      <c r="E27" s="2">
        <v>110</v>
      </c>
      <c r="F27" s="1" t="str">
        <f>+VLOOKUP(E27,Participants!$A$1:$F$1501,2,FALSE)</f>
        <v>Kiera Roddy</v>
      </c>
      <c r="G27" s="1" t="str">
        <f>+VLOOKUP(E27,Participants!$A$1:$F$1501,4,FALSE)</f>
        <v>JFK</v>
      </c>
      <c r="H27" s="1" t="str">
        <f>+VLOOKUP(E27,Participants!$A$1:$F$1501,5,FALSE)</f>
        <v>F</v>
      </c>
      <c r="I27" s="1">
        <f>+VLOOKUP(E27,Participants!$A$1:$F$1501,3,FALSE)</f>
        <v>4</v>
      </c>
      <c r="J27" s="1" t="str">
        <f>+VLOOKUP(E27,Participants!$A$1:$G$1501,7,FALSE)</f>
        <v>DEV GIRLS</v>
      </c>
      <c r="K27" s="1">
        <v>3</v>
      </c>
      <c r="L27" s="1">
        <v>6</v>
      </c>
    </row>
    <row r="28" spans="1:12" ht="21">
      <c r="A28" s="51" t="s">
        <v>16</v>
      </c>
      <c r="B28" s="4">
        <v>5</v>
      </c>
      <c r="C28" s="4" t="s">
        <v>1169</v>
      </c>
      <c r="D28" s="4">
        <v>2</v>
      </c>
      <c r="E28" s="2">
        <v>165</v>
      </c>
      <c r="F28" s="1" t="str">
        <f>+VLOOKUP(E28,Participants!$A$1:$F$1501,2,FALSE)</f>
        <v>Julie Lukasewicz</v>
      </c>
      <c r="G28" s="1" t="str">
        <f>+VLOOKUP(E28,Participants!$A$1:$F$1501,4,FALSE)</f>
        <v>STL</v>
      </c>
      <c r="H28" s="1" t="str">
        <f>+VLOOKUP(E28,Participants!$A$1:$F$1501,5,FALSE)</f>
        <v>F</v>
      </c>
      <c r="I28" s="1">
        <f>+VLOOKUP(E28,Participants!$A$1:$F$1501,3,FALSE)</f>
        <v>4</v>
      </c>
      <c r="J28" s="1" t="str">
        <f>+VLOOKUP(E28,Participants!$A$1:$G$1501,7,FALSE)</f>
        <v>DEV GIRLS</v>
      </c>
      <c r="K28" s="1">
        <v>4</v>
      </c>
      <c r="L28" s="1">
        <v>5</v>
      </c>
    </row>
    <row r="29" spans="1:12" ht="21">
      <c r="A29" s="51" t="s">
        <v>16</v>
      </c>
      <c r="B29" s="4">
        <v>2</v>
      </c>
      <c r="C29" s="4" t="s">
        <v>1154</v>
      </c>
      <c r="D29" s="4">
        <v>4</v>
      </c>
      <c r="E29" s="2">
        <v>107</v>
      </c>
      <c r="F29" s="1" t="str">
        <f>+VLOOKUP(E29,Participants!$A$1:$F$1501,2,FALSE)</f>
        <v>Brynn Tomey</v>
      </c>
      <c r="G29" s="1" t="str">
        <f>+VLOOKUP(E29,Participants!$A$1:$F$1501,4,FALSE)</f>
        <v>JFK</v>
      </c>
      <c r="H29" s="1" t="str">
        <f>+VLOOKUP(E29,Participants!$A$1:$F$1501,5,FALSE)</f>
        <v>F</v>
      </c>
      <c r="I29" s="1">
        <f>+VLOOKUP(E29,Participants!$A$1:$F$1501,3,FALSE)</f>
        <v>4</v>
      </c>
      <c r="J29" s="1" t="str">
        <f>+VLOOKUP(E29,Participants!$A$1:$G$1501,7,FALSE)</f>
        <v>DEV GIRLS</v>
      </c>
      <c r="K29" s="1">
        <v>5</v>
      </c>
      <c r="L29" s="1">
        <v>4</v>
      </c>
    </row>
    <row r="30" spans="1:12" ht="21">
      <c r="A30" s="51" t="s">
        <v>16</v>
      </c>
      <c r="B30" s="2">
        <v>5</v>
      </c>
      <c r="C30" s="2" t="s">
        <v>1171</v>
      </c>
      <c r="D30" s="2">
        <v>4</v>
      </c>
      <c r="E30" s="2">
        <v>111</v>
      </c>
      <c r="F30" s="1" t="str">
        <f>+VLOOKUP(E30,Participants!$A$1:$F$1501,2,FALSE)</f>
        <v>Micha Mariana</v>
      </c>
      <c r="G30" s="1" t="str">
        <f>+VLOOKUP(E30,Participants!$A$1:$F$1501,4,FALSE)</f>
        <v>JFK</v>
      </c>
      <c r="H30" s="1" t="str">
        <f>+VLOOKUP(E30,Participants!$A$1:$F$1501,5,FALSE)</f>
        <v>F</v>
      </c>
      <c r="I30" s="1">
        <f>+VLOOKUP(E30,Participants!$A$1:$F$1501,3,FALSE)</f>
        <v>4</v>
      </c>
      <c r="J30" s="1" t="str">
        <f>+VLOOKUP(E30,Participants!$A$1:$G$1501,7,FALSE)</f>
        <v>DEV GIRLS</v>
      </c>
      <c r="K30" s="1">
        <v>6</v>
      </c>
      <c r="L30" s="1">
        <v>3</v>
      </c>
    </row>
    <row r="31" spans="1:12" ht="21">
      <c r="A31" s="51" t="s">
        <v>16</v>
      </c>
      <c r="B31" s="4">
        <v>3</v>
      </c>
      <c r="C31" s="4" t="s">
        <v>1160</v>
      </c>
      <c r="D31" s="4">
        <v>4</v>
      </c>
      <c r="E31" s="2">
        <v>104</v>
      </c>
      <c r="F31" s="1" t="str">
        <f>+VLOOKUP(E31,Participants!$A$1:$F$1501,2,FALSE)</f>
        <v>Gabriella Rieg</v>
      </c>
      <c r="G31" s="1" t="str">
        <f>+VLOOKUP(E31,Participants!$A$1:$F$1501,4,FALSE)</f>
        <v>JFK</v>
      </c>
      <c r="H31" s="1" t="str">
        <f>+VLOOKUP(E31,Participants!$A$1:$F$1501,5,FALSE)</f>
        <v>F</v>
      </c>
      <c r="I31" s="1">
        <f>+VLOOKUP(E31,Participants!$A$1:$F$1501,3,FALSE)</f>
        <v>3</v>
      </c>
      <c r="J31" s="1" t="str">
        <f>+VLOOKUP(E31,Participants!$A$1:$G$1501,7,FALSE)</f>
        <v>DEV GIRLS</v>
      </c>
      <c r="K31" s="1">
        <v>7</v>
      </c>
      <c r="L31" s="1">
        <v>2</v>
      </c>
    </row>
    <row r="32" spans="1:12" ht="21">
      <c r="A32" s="51" t="s">
        <v>16</v>
      </c>
      <c r="B32" s="4">
        <v>6</v>
      </c>
      <c r="C32" s="4" t="s">
        <v>1174</v>
      </c>
      <c r="D32" s="4">
        <v>1</v>
      </c>
      <c r="E32" s="2">
        <v>485</v>
      </c>
      <c r="F32" s="1" t="str">
        <f>+VLOOKUP(E32,Participants!$A$1:$F$1501,2,FALSE)</f>
        <v>Samantha Barker</v>
      </c>
      <c r="G32" s="1" t="str">
        <f>+VLOOKUP(E32,Participants!$A$1:$F$1501,4,FALSE)</f>
        <v>ANN</v>
      </c>
      <c r="H32" s="1" t="str">
        <f>+VLOOKUP(E32,Participants!$A$1:$F$1501,5,FALSE)</f>
        <v>F</v>
      </c>
      <c r="I32" s="1">
        <f>+VLOOKUP(E32,Participants!$A$1:$F$1501,3,FALSE)</f>
        <v>3</v>
      </c>
      <c r="J32" s="1" t="str">
        <f>+VLOOKUP(E32,Participants!$A$1:$G$1501,7,FALSE)</f>
        <v>DEV GIRLS</v>
      </c>
      <c r="K32" s="1">
        <v>8</v>
      </c>
      <c r="L32" s="1">
        <v>1</v>
      </c>
    </row>
    <row r="33" spans="1:12" ht="21">
      <c r="A33" s="51" t="s">
        <v>16</v>
      </c>
      <c r="B33" s="4">
        <v>6</v>
      </c>
      <c r="C33" s="4" t="s">
        <v>1178</v>
      </c>
      <c r="D33" s="4">
        <v>5</v>
      </c>
      <c r="E33" s="2">
        <v>780</v>
      </c>
      <c r="F33" s="1" t="str">
        <f>+VLOOKUP(E33,Participants!$A$1:$F$1501,2,FALSE)</f>
        <v>Kennedy Williams</v>
      </c>
      <c r="G33" s="1" t="str">
        <f>+VLOOKUP(E33,Participants!$A$1:$F$1501,4,FALSE)</f>
        <v>SRT</v>
      </c>
      <c r="H33" s="1" t="str">
        <f>+VLOOKUP(E33,Participants!$A$1:$F$1501,5,FALSE)</f>
        <v>F</v>
      </c>
      <c r="I33" s="1">
        <f>+VLOOKUP(E33,Participants!$A$1:$F$1501,3,FALSE)</f>
        <v>1</v>
      </c>
      <c r="J33" s="1" t="str">
        <f>+VLOOKUP(E33,Participants!$A$1:$G$1501,7,FALSE)</f>
        <v>DEV GIRLS</v>
      </c>
      <c r="K33" s="1"/>
      <c r="L33" s="1"/>
    </row>
    <row r="34" spans="1:12" ht="21">
      <c r="A34" s="51" t="s">
        <v>16</v>
      </c>
      <c r="B34" s="4">
        <v>6</v>
      </c>
      <c r="C34" s="4" t="s">
        <v>1175</v>
      </c>
      <c r="D34" s="4">
        <v>2</v>
      </c>
      <c r="E34" s="2">
        <v>783</v>
      </c>
      <c r="F34" s="1" t="str">
        <f>+VLOOKUP(E34,Participants!$A$1:$F$1501,2,FALSE)</f>
        <v>Kaelyn Kelley</v>
      </c>
      <c r="G34" s="1" t="str">
        <f>+VLOOKUP(E34,Participants!$A$1:$F$1501,4,FALSE)</f>
        <v>SRT</v>
      </c>
      <c r="H34" s="1" t="str">
        <f>+VLOOKUP(E34,Participants!$A$1:$F$1501,5,FALSE)</f>
        <v>F</v>
      </c>
      <c r="I34" s="1">
        <f>+VLOOKUP(E34,Participants!$A$1:$F$1501,3,FALSE)</f>
        <v>3</v>
      </c>
      <c r="J34" s="1" t="str">
        <f>+VLOOKUP(E34,Participants!$A$1:$G$1501,7,FALSE)</f>
        <v>DEV GIRLS</v>
      </c>
      <c r="K34" s="1"/>
      <c r="L34" s="1"/>
    </row>
    <row r="35" spans="1:12" ht="21">
      <c r="A35" s="51" t="s">
        <v>16</v>
      </c>
      <c r="B35" s="2">
        <v>2</v>
      </c>
      <c r="C35" s="2" t="s">
        <v>1153</v>
      </c>
      <c r="D35" s="4">
        <v>3</v>
      </c>
      <c r="E35" s="2">
        <v>192</v>
      </c>
      <c r="F35" s="1" t="str">
        <f>+VLOOKUP(E35,Participants!$A$1:$F$1501,2,FALSE)</f>
        <v>Noelle West</v>
      </c>
      <c r="G35" s="1" t="str">
        <f>+VLOOKUP(E35,Participants!$A$1:$F$1501,4,FALSE)</f>
        <v>STL</v>
      </c>
      <c r="H35" s="1" t="str">
        <f>+VLOOKUP(E35,Participants!$A$1:$F$1501,5,FALSE)</f>
        <v>F</v>
      </c>
      <c r="I35" s="1">
        <f>+VLOOKUP(E35,Participants!$A$1:$F$1501,3,FALSE)</f>
        <v>1</v>
      </c>
      <c r="J35" s="1" t="str">
        <f>+VLOOKUP(E35,Participants!$A$1:$G$1501,7,FALSE)</f>
        <v>DEV GIRLS</v>
      </c>
      <c r="K35" s="1"/>
      <c r="L35" s="1"/>
    </row>
    <row r="36" spans="1:12" ht="21">
      <c r="A36" s="51" t="s">
        <v>16</v>
      </c>
      <c r="B36" s="4">
        <v>3</v>
      </c>
      <c r="C36" s="4" t="s">
        <v>1162</v>
      </c>
      <c r="D36" s="4">
        <v>6</v>
      </c>
      <c r="E36" s="2">
        <v>646</v>
      </c>
      <c r="F36" s="1" t="str">
        <f>+VLOOKUP(E36,Participants!$A$1:$F$1501,2,FALSE)</f>
        <v>Sara Ridilla</v>
      </c>
      <c r="G36" s="1" t="str">
        <f>+VLOOKUP(E36,Participants!$A$1:$F$1501,4,FALSE)</f>
        <v>SYL</v>
      </c>
      <c r="H36" s="1" t="str">
        <f>+VLOOKUP(E36,Participants!$A$1:$F$1501,5,FALSE)</f>
        <v>F</v>
      </c>
      <c r="I36" s="1">
        <f>+VLOOKUP(E36,Participants!$A$1:$F$1501,3,FALSE)</f>
        <v>2</v>
      </c>
      <c r="J36" s="1" t="str">
        <f>+VLOOKUP(E36,Participants!$A$1:$G$1501,7,FALSE)</f>
        <v>DEV GIRLS</v>
      </c>
      <c r="K36" s="1"/>
      <c r="L36" s="1"/>
    </row>
    <row r="37" spans="1:12" ht="21">
      <c r="A37" s="51" t="s">
        <v>16</v>
      </c>
      <c r="B37" s="4">
        <v>4</v>
      </c>
      <c r="C37" s="4" t="s">
        <v>1165</v>
      </c>
      <c r="D37" s="4">
        <v>3</v>
      </c>
      <c r="E37" s="2">
        <v>984</v>
      </c>
      <c r="F37" s="1" t="str">
        <f>+VLOOKUP(E37,Participants!$A$1:$F$1501,2,FALSE)</f>
        <v>Santelli Lizzy</v>
      </c>
      <c r="G37" s="1" t="str">
        <f>+VLOOKUP(E37,Participants!$A$1:$F$1501,4,FALSE)</f>
        <v>GAB</v>
      </c>
      <c r="H37" s="1" t="str">
        <f>+VLOOKUP(E37,Participants!$A$1:$F$1501,5,FALSE)</f>
        <v>F</v>
      </c>
      <c r="I37" s="1">
        <f>+VLOOKUP(E37,Participants!$A$1:$F$1501,3,FALSE)</f>
        <v>4</v>
      </c>
      <c r="J37" s="1" t="str">
        <f>+VLOOKUP(E37,Participants!$A$1:$G$1501,7,FALSE)</f>
        <v>DEV GIRLS</v>
      </c>
      <c r="K37" s="1"/>
      <c r="L37" s="1"/>
    </row>
    <row r="38" spans="1:12" ht="21">
      <c r="A38" s="51" t="s">
        <v>16</v>
      </c>
      <c r="B38" s="4">
        <v>4</v>
      </c>
      <c r="C38" s="4" t="s">
        <v>1164</v>
      </c>
      <c r="D38" s="4">
        <v>2</v>
      </c>
      <c r="E38" s="2">
        <v>388</v>
      </c>
      <c r="F38" s="1" t="str">
        <f>+VLOOKUP(E38,Participants!$A$1:$F$1501,2,FALSE)</f>
        <v>Anna Stickman</v>
      </c>
      <c r="G38" s="1" t="str">
        <f>+VLOOKUP(E38,Participants!$A$1:$F$1501,4,FALSE)</f>
        <v>PHL</v>
      </c>
      <c r="H38" s="1" t="str">
        <f>+VLOOKUP(E38,Participants!$A$1:$F$1501,5,FALSE)</f>
        <v>F</v>
      </c>
      <c r="I38" s="1">
        <f>+VLOOKUP(E38,Participants!$A$1:$F$1501,3,FALSE)</f>
        <v>3</v>
      </c>
      <c r="J38" s="1" t="str">
        <f>+VLOOKUP(E38,Participants!$A$1:$G$1501,7,FALSE)</f>
        <v>DEV GIRLS</v>
      </c>
      <c r="K38" s="1"/>
      <c r="L38" s="1"/>
    </row>
    <row r="39" spans="1:12" ht="21">
      <c r="A39" s="51" t="s">
        <v>16</v>
      </c>
      <c r="B39" s="4">
        <v>2</v>
      </c>
      <c r="C39" s="4" t="s">
        <v>1155</v>
      </c>
      <c r="D39" s="4">
        <v>5</v>
      </c>
      <c r="E39" s="2">
        <v>100</v>
      </c>
      <c r="F39" s="1" t="str">
        <f>+VLOOKUP(E39,Participants!$A$1:$F$1501,2,FALSE)</f>
        <v>Abby Papson</v>
      </c>
      <c r="G39" s="1" t="str">
        <f>+VLOOKUP(E39,Participants!$A$1:$F$1501,4,FALSE)</f>
        <v>JFK</v>
      </c>
      <c r="H39" s="1" t="str">
        <f>+VLOOKUP(E39,Participants!$A$1:$F$1501,5,FALSE)</f>
        <v>F</v>
      </c>
      <c r="I39" s="1">
        <f>+VLOOKUP(E39,Participants!$A$1:$F$1501,3,FALSE)</f>
        <v>2</v>
      </c>
      <c r="J39" s="1" t="str">
        <f>+VLOOKUP(E39,Participants!$A$1:$G$1501,7,FALSE)</f>
        <v>DEV GIRLS</v>
      </c>
      <c r="K39" s="1"/>
      <c r="L39" s="1"/>
    </row>
    <row r="40" spans="1:12" ht="21">
      <c r="A40" s="51" t="s">
        <v>16</v>
      </c>
      <c r="B40" s="4">
        <v>6</v>
      </c>
      <c r="C40" s="4" t="s">
        <v>1176</v>
      </c>
      <c r="D40" s="2">
        <v>3</v>
      </c>
      <c r="E40" s="2">
        <v>483</v>
      </c>
      <c r="F40" s="1" t="str">
        <f>+VLOOKUP(E40,Participants!$A$1:$F$1501,2,FALSE)</f>
        <v>Francesca Balkovec</v>
      </c>
      <c r="G40" s="1" t="str">
        <f>+VLOOKUP(E40,Participants!$A$1:$F$1501,4,FALSE)</f>
        <v>ANN</v>
      </c>
      <c r="H40" s="1" t="str">
        <f>+VLOOKUP(E40,Participants!$A$1:$F$1501,5,FALSE)</f>
        <v>F</v>
      </c>
      <c r="I40" s="1">
        <f>+VLOOKUP(E40,Participants!$A$1:$F$1501,3,FALSE)</f>
        <v>3</v>
      </c>
      <c r="J40" s="1" t="str">
        <f>+VLOOKUP(E40,Participants!$A$1:$G$1501,7,FALSE)</f>
        <v>DEV GIRLS</v>
      </c>
      <c r="K40" s="1"/>
      <c r="L40" s="1"/>
    </row>
    <row r="41" spans="1:12" ht="21">
      <c r="A41" s="51" t="s">
        <v>16</v>
      </c>
      <c r="B41" s="4">
        <v>5</v>
      </c>
      <c r="C41" s="4" t="s">
        <v>1173</v>
      </c>
      <c r="D41" s="4">
        <v>6</v>
      </c>
      <c r="E41" s="2">
        <v>989</v>
      </c>
      <c r="F41" s="1" t="str">
        <f>+VLOOKUP(E41,Participants!$A$1:$F$1501,2,FALSE)</f>
        <v>Kathryn Raynes</v>
      </c>
      <c r="G41" s="1" t="str">
        <f>+VLOOKUP(E41,Participants!$A$1:$F$1501,4,FALSE)</f>
        <v>GAB</v>
      </c>
      <c r="H41" s="1" t="str">
        <f>+VLOOKUP(E41,Participants!$A$1:$F$1501,5,FALSE)</f>
        <v>F</v>
      </c>
      <c r="I41" s="1">
        <f>+VLOOKUP(E41,Participants!$A$1:$F$1501,3,FALSE)</f>
        <v>4</v>
      </c>
      <c r="J41" s="1" t="str">
        <f>+VLOOKUP(E41,Participants!$A$1:$G$1501,7,FALSE)</f>
        <v>DEV GIRLS</v>
      </c>
      <c r="K41" s="1"/>
      <c r="L41" s="1"/>
    </row>
    <row r="42" spans="1:12" ht="21">
      <c r="A42" s="51" t="s">
        <v>16</v>
      </c>
      <c r="B42" s="4">
        <v>5</v>
      </c>
      <c r="C42" s="4" t="s">
        <v>1170</v>
      </c>
      <c r="D42" s="4">
        <v>3</v>
      </c>
      <c r="E42" s="2">
        <v>390</v>
      </c>
      <c r="F42" s="1" t="str">
        <f>+VLOOKUP(E42,Participants!$A$1:$F$1501,2,FALSE)</f>
        <v>Giulia Marino</v>
      </c>
      <c r="G42" s="1" t="str">
        <f>+VLOOKUP(E42,Participants!$A$1:$F$1501,4,FALSE)</f>
        <v>PHL</v>
      </c>
      <c r="H42" s="1" t="str">
        <f>+VLOOKUP(E42,Participants!$A$1:$F$1501,5,FALSE)</f>
        <v>F</v>
      </c>
      <c r="I42" s="1">
        <f>+VLOOKUP(E42,Participants!$A$1:$F$1501,3,FALSE)</f>
        <v>4</v>
      </c>
      <c r="J42" s="1" t="str">
        <f>+VLOOKUP(E42,Participants!$A$1:$G$1501,7,FALSE)</f>
        <v>DEV GIRLS</v>
      </c>
      <c r="K42" s="1"/>
      <c r="L42" s="1"/>
    </row>
    <row r="43" spans="1:12" ht="21">
      <c r="A43" s="51" t="s">
        <v>16</v>
      </c>
      <c r="B43" s="4">
        <v>2</v>
      </c>
      <c r="C43" s="4" t="s">
        <v>1156</v>
      </c>
      <c r="D43" s="2">
        <v>6</v>
      </c>
      <c r="E43" s="2">
        <v>105</v>
      </c>
      <c r="F43" s="1" t="str">
        <f>+VLOOKUP(E43,Participants!$A$1:$F$1501,2,FALSE)</f>
        <v>Morgan Ondrejko</v>
      </c>
      <c r="G43" s="1" t="str">
        <f>+VLOOKUP(E43,Participants!$A$1:$F$1501,4,FALSE)</f>
        <v>JFK</v>
      </c>
      <c r="H43" s="1" t="str">
        <f>+VLOOKUP(E43,Participants!$A$1:$F$1501,5,FALSE)</f>
        <v>F</v>
      </c>
      <c r="I43" s="1">
        <f>+VLOOKUP(E43,Participants!$A$1:$F$1501,3,FALSE)</f>
        <v>3</v>
      </c>
      <c r="J43" s="1" t="str">
        <f>+VLOOKUP(E43,Participants!$A$1:$G$1501,7,FALSE)</f>
        <v>DEV GIRLS</v>
      </c>
      <c r="K43" s="1"/>
      <c r="L43" s="1"/>
    </row>
    <row r="44" spans="1:12" ht="21">
      <c r="A44" s="51" t="s">
        <v>16</v>
      </c>
      <c r="B44" s="4">
        <v>5</v>
      </c>
      <c r="C44" s="4" t="s">
        <v>1168</v>
      </c>
      <c r="D44" s="4">
        <v>1</v>
      </c>
      <c r="E44" s="2">
        <v>484</v>
      </c>
      <c r="F44" s="1" t="str">
        <f>+VLOOKUP(E44,Participants!$A$1:$F$1501,2,FALSE)</f>
        <v>Marie Hendrickson</v>
      </c>
      <c r="G44" s="1" t="str">
        <f>+VLOOKUP(E44,Participants!$A$1:$F$1501,4,FALSE)</f>
        <v>ANN</v>
      </c>
      <c r="H44" s="1" t="str">
        <f>+VLOOKUP(E44,Participants!$A$1:$F$1501,5,FALSE)</f>
        <v>F</v>
      </c>
      <c r="I44" s="1">
        <f>+VLOOKUP(E44,Participants!$A$1:$F$1501,3,FALSE)</f>
        <v>3</v>
      </c>
      <c r="J44" s="1" t="str">
        <f>+VLOOKUP(E44,Participants!$A$1:$G$1501,7,FALSE)</f>
        <v>DEV GIRLS</v>
      </c>
      <c r="K44" s="1"/>
      <c r="L44" s="1"/>
    </row>
    <row r="45" spans="1:12" ht="21">
      <c r="A45" s="51" t="s">
        <v>16</v>
      </c>
      <c r="B45" s="4">
        <v>5</v>
      </c>
      <c r="C45" s="4" t="s">
        <v>1172</v>
      </c>
      <c r="D45" s="4">
        <v>5</v>
      </c>
      <c r="E45" s="2">
        <v>985</v>
      </c>
      <c r="F45" s="1" t="str">
        <f>+VLOOKUP(E45,Participants!$A$1:$F$1501,2,FALSE)</f>
        <v>Allura Stephenson</v>
      </c>
      <c r="G45" s="1" t="str">
        <f>+VLOOKUP(E45,Participants!$A$1:$F$1501,4,FALSE)</f>
        <v>GAB</v>
      </c>
      <c r="H45" s="1" t="str">
        <f>+VLOOKUP(E45,Participants!$A$1:$F$1501,5,FALSE)</f>
        <v>F</v>
      </c>
      <c r="I45" s="1">
        <f>+VLOOKUP(E45,Participants!$A$1:$F$1501,3,FALSE)</f>
        <v>4</v>
      </c>
      <c r="J45" s="1" t="str">
        <f>+VLOOKUP(E45,Participants!$A$1:$G$1501,7,FALSE)</f>
        <v>DEV GIRLS</v>
      </c>
      <c r="K45" s="1"/>
      <c r="L45" s="1"/>
    </row>
    <row r="46" spans="1:12" ht="21">
      <c r="A46" s="51" t="s">
        <v>16</v>
      </c>
      <c r="B46" s="4">
        <v>3</v>
      </c>
      <c r="C46" s="4" t="s">
        <v>1159</v>
      </c>
      <c r="D46" s="4">
        <v>3</v>
      </c>
      <c r="E46" s="2">
        <v>387</v>
      </c>
      <c r="F46" s="1" t="str">
        <f>+VLOOKUP(E46,Participants!$A$1:$F$1501,2,FALSE)</f>
        <v>Mia Mazza</v>
      </c>
      <c r="G46" s="1" t="str">
        <f>+VLOOKUP(E46,Participants!$A$1:$F$1501,4,FALSE)</f>
        <v>PHL</v>
      </c>
      <c r="H46" s="1" t="str">
        <f>+VLOOKUP(E46,Participants!$A$1:$F$1501,5,FALSE)</f>
        <v>F</v>
      </c>
      <c r="I46" s="1">
        <f>+VLOOKUP(E46,Participants!$A$1:$F$1501,3,FALSE)</f>
        <v>2</v>
      </c>
      <c r="J46" s="1" t="str">
        <f>+VLOOKUP(E46,Participants!$A$1:$G$1501,7,FALSE)</f>
        <v>DEV GIRLS</v>
      </c>
      <c r="K46" s="1"/>
      <c r="L46" s="1"/>
    </row>
    <row r="47" spans="1:12" ht="21">
      <c r="A47" s="51" t="s">
        <v>16</v>
      </c>
      <c r="B47" s="4">
        <v>1</v>
      </c>
      <c r="C47" s="4" t="s">
        <v>1149</v>
      </c>
      <c r="D47" s="2">
        <v>5</v>
      </c>
      <c r="E47" s="2">
        <v>101</v>
      </c>
      <c r="F47" s="1" t="str">
        <f>+VLOOKUP(E47,Participants!$A$1:$F$1501,2,FALSE)</f>
        <v>Cassidy Seng</v>
      </c>
      <c r="G47" s="1" t="str">
        <f>+VLOOKUP(E47,Participants!$A$1:$F$1501,4,FALSE)</f>
        <v>JFK</v>
      </c>
      <c r="H47" s="1" t="str">
        <f>+VLOOKUP(E47,Participants!$A$1:$F$1501,5,FALSE)</f>
        <v>F</v>
      </c>
      <c r="I47" s="1">
        <f>+VLOOKUP(E47,Participants!$A$1:$F$1501,3,FALSE)</f>
        <v>2</v>
      </c>
      <c r="J47" s="1" t="str">
        <f>+VLOOKUP(E47,Participants!$A$1:$G$1501,7,FALSE)</f>
        <v>DEV GIRLS</v>
      </c>
      <c r="K47" s="1"/>
      <c r="L47" s="1"/>
    </row>
    <row r="48" spans="1:12" ht="21">
      <c r="A48" s="51" t="s">
        <v>16</v>
      </c>
      <c r="B48" s="4">
        <v>2</v>
      </c>
      <c r="C48" s="4" t="s">
        <v>1152</v>
      </c>
      <c r="D48" s="4">
        <v>2</v>
      </c>
      <c r="E48" s="2">
        <v>385</v>
      </c>
      <c r="F48" s="1" t="str">
        <f>+VLOOKUP(E48,Participants!$A$1:$F$1501,2,FALSE)</f>
        <v>Gabriella Marino</v>
      </c>
      <c r="G48" s="1" t="str">
        <f>+VLOOKUP(E48,Participants!$A$1:$F$1501,4,FALSE)</f>
        <v>PHL</v>
      </c>
      <c r="H48" s="1" t="str">
        <f>+VLOOKUP(E48,Participants!$A$1:$F$1501,5,FALSE)</f>
        <v>F</v>
      </c>
      <c r="I48" s="1">
        <f>+VLOOKUP(E48,Participants!$A$1:$F$1501,3,FALSE)</f>
        <v>1</v>
      </c>
      <c r="J48" s="1" t="str">
        <f>+VLOOKUP(E48,Participants!$A$1:$G$1501,7,FALSE)</f>
        <v>DEV GIRLS</v>
      </c>
      <c r="K48" s="1"/>
      <c r="L48" s="1"/>
    </row>
    <row r="49" spans="1:12" ht="21">
      <c r="A49" s="51" t="s">
        <v>16</v>
      </c>
      <c r="B49" s="4">
        <v>4</v>
      </c>
      <c r="C49" s="4" t="s">
        <v>1167</v>
      </c>
      <c r="D49" s="4">
        <v>5</v>
      </c>
      <c r="E49" s="2">
        <v>987</v>
      </c>
      <c r="F49" s="1" t="str">
        <f>+VLOOKUP(E49,Participants!$A$1:$F$1501,2,FALSE)</f>
        <v>Anne Hampton</v>
      </c>
      <c r="G49" s="1" t="str">
        <f>+VLOOKUP(E49,Participants!$A$1:$F$1501,4,FALSE)</f>
        <v>GAB</v>
      </c>
      <c r="H49" s="1" t="str">
        <f>+VLOOKUP(E49,Participants!$A$1:$F$1501,5,FALSE)</f>
        <v>F</v>
      </c>
      <c r="I49" s="1">
        <f>+VLOOKUP(E49,Participants!$A$1:$F$1501,3,FALSE)</f>
        <v>4</v>
      </c>
      <c r="J49" s="1" t="str">
        <f>+VLOOKUP(E49,Participants!$A$1:$G$1501,7,FALSE)</f>
        <v>DEV GIRLS</v>
      </c>
      <c r="K49" s="1"/>
      <c r="L49" s="1"/>
    </row>
    <row r="50" spans="1:12" ht="21">
      <c r="A50" s="51" t="s">
        <v>16</v>
      </c>
      <c r="B50" s="4">
        <v>3</v>
      </c>
      <c r="C50" s="4" t="s">
        <v>1157</v>
      </c>
      <c r="D50" s="4">
        <v>1</v>
      </c>
      <c r="E50" s="2">
        <v>481</v>
      </c>
      <c r="F50" s="1" t="str">
        <f>+VLOOKUP(E50,Participants!$A$1:$F$1501,2,FALSE)</f>
        <v>Veronica Balkovec</v>
      </c>
      <c r="G50" s="1" t="str">
        <f>+VLOOKUP(E50,Participants!$A$1:$F$1501,4,FALSE)</f>
        <v>ANN</v>
      </c>
      <c r="H50" s="1" t="str">
        <f>+VLOOKUP(E50,Participants!$A$1:$F$1501,5,FALSE)</f>
        <v>F</v>
      </c>
      <c r="I50" s="1">
        <f>+VLOOKUP(E50,Participants!$A$1:$F$1501,3,FALSE)</f>
        <v>2</v>
      </c>
      <c r="J50" s="1" t="str">
        <f>+VLOOKUP(E50,Participants!$A$1:$G$1501,7,FALSE)</f>
        <v>DEV GIRLS</v>
      </c>
      <c r="K50" s="1"/>
      <c r="L50" s="1"/>
    </row>
    <row r="51" spans="1:12" ht="21">
      <c r="A51" s="51" t="s">
        <v>16</v>
      </c>
      <c r="B51" s="4">
        <v>1</v>
      </c>
      <c r="C51" s="4" t="s">
        <v>1150</v>
      </c>
      <c r="D51" s="2">
        <v>6</v>
      </c>
      <c r="E51" s="2">
        <v>106</v>
      </c>
      <c r="F51" s="1" t="str">
        <f>+VLOOKUP(E51,Participants!$A$1:$F$1501,2,FALSE)</f>
        <v>Saylor Behanna</v>
      </c>
      <c r="G51" s="1" t="str">
        <f>+VLOOKUP(E51,Participants!$A$1:$F$1501,4,FALSE)</f>
        <v>JFK</v>
      </c>
      <c r="H51" s="1" t="str">
        <f>+VLOOKUP(E51,Participants!$A$1:$F$1501,5,FALSE)</f>
        <v>F</v>
      </c>
      <c r="I51" s="1">
        <f>+VLOOKUP(E51,Participants!$A$1:$F$1501,3,FALSE)</f>
        <v>3</v>
      </c>
      <c r="J51" s="1" t="str">
        <f>+VLOOKUP(E51,Participants!$A$1:$G$1501,7,FALSE)</f>
        <v>DEV GIRLS</v>
      </c>
      <c r="K51" s="1"/>
      <c r="L51" s="1"/>
    </row>
    <row r="52" spans="1:12" ht="21">
      <c r="A52" s="51" t="s">
        <v>16</v>
      </c>
      <c r="B52" s="4">
        <v>2</v>
      </c>
      <c r="C52" s="4" t="s">
        <v>1151</v>
      </c>
      <c r="D52" s="4">
        <v>1</v>
      </c>
      <c r="E52" s="2">
        <v>480</v>
      </c>
      <c r="F52" s="1" t="str">
        <f>+VLOOKUP(E52,Participants!$A$1:$F$1501,2,FALSE)</f>
        <v>Rosie Stafford</v>
      </c>
      <c r="G52" s="1" t="str">
        <f>+VLOOKUP(E52,Participants!$A$1:$F$1501,4,FALSE)</f>
        <v>ANN</v>
      </c>
      <c r="H52" s="1" t="str">
        <f>+VLOOKUP(E52,Participants!$A$1:$F$1501,5,FALSE)</f>
        <v>F</v>
      </c>
      <c r="I52" s="1">
        <f>+VLOOKUP(E52,Participants!$A$1:$F$1501,3,FALSE)</f>
        <v>2</v>
      </c>
      <c r="J52" s="1" t="str">
        <f>+VLOOKUP(E52,Participants!$A$1:$G$1501,7,FALSE)</f>
        <v>DEV GIRLS</v>
      </c>
      <c r="K52" s="1"/>
      <c r="L52" s="1"/>
    </row>
    <row r="53" spans="1:12" ht="21">
      <c r="A53" s="51" t="s">
        <v>16</v>
      </c>
      <c r="B53" s="4">
        <v>4</v>
      </c>
      <c r="C53" s="4" t="s">
        <v>1166</v>
      </c>
      <c r="D53" s="4">
        <v>4</v>
      </c>
      <c r="E53" s="2">
        <v>975</v>
      </c>
      <c r="F53" s="1" t="str">
        <f>+VLOOKUP(E53,Participants!$A$1:$F$1501,2,FALSE)</f>
        <v>Raegan Faulds</v>
      </c>
      <c r="G53" s="1" t="str">
        <f>+VLOOKUP(E53,Participants!$A$1:$F$1501,4,FALSE)</f>
        <v>GAB</v>
      </c>
      <c r="H53" s="1" t="str">
        <f>+VLOOKUP(E53,Participants!$A$1:$F$1501,5,FALSE)</f>
        <v>F</v>
      </c>
      <c r="I53" s="1">
        <f>+VLOOKUP(E53,Participants!$A$1:$F$1501,3,FALSE)</f>
        <v>3</v>
      </c>
      <c r="J53" s="1" t="str">
        <f>+VLOOKUP(E53,Participants!$A$1:$G$1501,7,FALSE)</f>
        <v>DEV GIRLS</v>
      </c>
      <c r="K53" s="1"/>
      <c r="L53" s="1"/>
    </row>
    <row r="54" spans="1:12" ht="21">
      <c r="A54" s="51" t="s">
        <v>16</v>
      </c>
      <c r="B54" s="4">
        <v>4</v>
      </c>
      <c r="C54" s="4" t="s">
        <v>1163</v>
      </c>
      <c r="D54" s="4">
        <v>1</v>
      </c>
      <c r="E54" s="2">
        <v>482</v>
      </c>
      <c r="F54" s="1" t="str">
        <f>+VLOOKUP(E54,Participants!$A$1:$F$1501,2,FALSE)</f>
        <v>Addison Yochum</v>
      </c>
      <c r="G54" s="1" t="str">
        <f>+VLOOKUP(E54,Participants!$A$1:$F$1501,4,FALSE)</f>
        <v>ANN</v>
      </c>
      <c r="H54" s="1" t="str">
        <f>+VLOOKUP(E54,Participants!$A$1:$F$1501,5,FALSE)</f>
        <v>F</v>
      </c>
      <c r="I54" s="1">
        <f>+VLOOKUP(E54,Participants!$A$1:$F$1501,3,FALSE)</f>
        <v>3</v>
      </c>
      <c r="J54" s="1" t="str">
        <f>+VLOOKUP(E54,Participants!$A$1:$G$1501,7,FALSE)</f>
        <v>DEV GIRLS</v>
      </c>
      <c r="K54" s="1"/>
      <c r="L54" s="1"/>
    </row>
    <row r="55" spans="1:12" ht="21">
      <c r="A55" s="51" t="s">
        <v>16</v>
      </c>
      <c r="B55" s="4">
        <v>1</v>
      </c>
      <c r="C55" s="4" t="s">
        <v>1148</v>
      </c>
      <c r="D55" s="4">
        <v>4</v>
      </c>
      <c r="E55" s="2">
        <v>102</v>
      </c>
      <c r="F55" s="1" t="str">
        <f>+VLOOKUP(E55,Participants!$A$1:$F$1501,2,FALSE)</f>
        <v>Finley Behanna</v>
      </c>
      <c r="G55" s="1" t="str">
        <f>+VLOOKUP(E55,Participants!$A$1:$F$1501,4,FALSE)</f>
        <v>JFK</v>
      </c>
      <c r="H55" s="1" t="str">
        <f>+VLOOKUP(E55,Participants!$A$1:$F$1501,5,FALSE)</f>
        <v>F</v>
      </c>
      <c r="I55" s="1">
        <f>+VLOOKUP(E55,Participants!$A$1:$F$1501,3,FALSE)</f>
        <v>2</v>
      </c>
      <c r="J55" s="1" t="str">
        <f>+VLOOKUP(E55,Participants!$A$1:$G$1501,7,FALSE)</f>
        <v>DEV GIRLS</v>
      </c>
      <c r="K55" s="1"/>
      <c r="L55" s="1"/>
    </row>
    <row r="56" spans="1:12" ht="21">
      <c r="A56" s="51" t="s">
        <v>16</v>
      </c>
      <c r="B56" s="4">
        <v>1</v>
      </c>
      <c r="C56" s="4" t="s">
        <v>1146</v>
      </c>
      <c r="D56" s="4">
        <v>2</v>
      </c>
      <c r="E56" s="2">
        <v>487</v>
      </c>
      <c r="F56" s="1" t="str">
        <f>+VLOOKUP(E56,Participants!$A$1:$F$1501,2,FALSE)</f>
        <v>Caroline Stafford</v>
      </c>
      <c r="G56" s="1" t="str">
        <f>+VLOOKUP(E56,Participants!$A$1:$F$1501,4,FALSE)</f>
        <v>ANN</v>
      </c>
      <c r="H56" s="1" t="str">
        <f>+VLOOKUP(E56,Participants!$A$1:$F$1501,5,FALSE)</f>
        <v>F</v>
      </c>
      <c r="I56" s="1">
        <f>+VLOOKUP(E56,Participants!$A$1:$F$1501,3,FALSE)</f>
        <v>0</v>
      </c>
      <c r="J56" s="1" t="str">
        <f>+VLOOKUP(E56,Participants!$A$1:$G$1501,7,FALSE)</f>
        <v>DEV GIRLS</v>
      </c>
      <c r="K56" s="1"/>
      <c r="L56" s="1"/>
    </row>
    <row r="57" spans="1:12" ht="21">
      <c r="A57" s="51" t="s">
        <v>16</v>
      </c>
      <c r="B57" s="4">
        <v>1</v>
      </c>
      <c r="C57" s="4" t="s">
        <v>1145</v>
      </c>
      <c r="D57" s="4">
        <v>1</v>
      </c>
      <c r="E57" s="2">
        <v>488</v>
      </c>
      <c r="F57" s="1" t="str">
        <f>+VLOOKUP(E57,Participants!$A$1:$F$1501,2,FALSE)</f>
        <v>Cate Stafford</v>
      </c>
      <c r="G57" s="1" t="str">
        <f>+VLOOKUP(E57,Participants!$A$1:$F$1501,4,FALSE)</f>
        <v>ANN</v>
      </c>
      <c r="H57" s="1" t="str">
        <f>+VLOOKUP(E57,Participants!$A$1:$F$1501,5,FALSE)</f>
        <v>F</v>
      </c>
      <c r="I57" s="1">
        <f>+VLOOKUP(E57,Participants!$A$1:$F$1501,3,FALSE)</f>
        <v>0</v>
      </c>
      <c r="J57" s="1" t="str">
        <f>+VLOOKUP(E57,Participants!$A$1:$G$1501,7,FALSE)</f>
        <v>DEV GIRLS</v>
      </c>
      <c r="K57" s="1"/>
      <c r="L57" s="1"/>
    </row>
    <row r="58" spans="1:12" ht="21">
      <c r="A58" s="51" t="s">
        <v>16</v>
      </c>
      <c r="B58" s="4">
        <v>1</v>
      </c>
      <c r="C58" s="4" t="s">
        <v>1147</v>
      </c>
      <c r="D58" s="4">
        <v>3</v>
      </c>
      <c r="E58" s="2">
        <v>777</v>
      </c>
      <c r="F58" s="1" t="str">
        <f>+VLOOKUP(E58,Participants!$A$1:$F$1501,2,FALSE)</f>
        <v>Mollie Fenk</v>
      </c>
      <c r="G58" s="1" t="str">
        <f>+VLOOKUP(E58,Participants!$A$1:$F$1501,4,FALSE)</f>
        <v>SRT</v>
      </c>
      <c r="H58" s="1" t="str">
        <f>+VLOOKUP(E58,Participants!$A$1:$F$1501,5,FALSE)</f>
        <v>F</v>
      </c>
      <c r="I58" s="1">
        <f>+VLOOKUP(E58,Participants!$A$1:$F$1501,3,FALSE)</f>
        <v>0</v>
      </c>
      <c r="J58" s="1" t="str">
        <f>+VLOOKUP(E58,Participants!$A$1:$G$1501,7,FALSE)</f>
        <v>DEV GIRLS</v>
      </c>
      <c r="K58" s="1"/>
      <c r="L58" s="1"/>
    </row>
    <row r="59" spans="1:12" ht="21">
      <c r="A59" s="51" t="s">
        <v>16</v>
      </c>
      <c r="B59" s="4">
        <v>4</v>
      </c>
      <c r="C59" s="4"/>
      <c r="D59" s="4">
        <v>6</v>
      </c>
      <c r="E59" s="2">
        <v>648</v>
      </c>
      <c r="F59" s="1" t="str">
        <f>+VLOOKUP(E59,Participants!$A$1:$F$1501,2,FALSE)</f>
        <v xml:space="preserve">Kayla Pulkowski </v>
      </c>
      <c r="G59" s="1" t="str">
        <f>+VLOOKUP(E59,Participants!$A$1:$F$1501,4,FALSE)</f>
        <v>SYL</v>
      </c>
      <c r="H59" s="1" t="str">
        <f>+VLOOKUP(E59,Participants!$A$1:$F$1501,5,FALSE)</f>
        <v>F</v>
      </c>
      <c r="I59" s="1">
        <f>+VLOOKUP(E59,Participants!$A$1:$F$1501,3,FALSE)</f>
        <v>3</v>
      </c>
      <c r="J59" s="1" t="str">
        <f>+VLOOKUP(E59,Participants!$A$1:$G$1501,7,FALSE)</f>
        <v>DEV GIRLS</v>
      </c>
      <c r="K59" s="1"/>
      <c r="L59" s="1"/>
    </row>
    <row r="60" spans="1:12" ht="21">
      <c r="A60" s="51" t="s">
        <v>16</v>
      </c>
      <c r="B60" s="4">
        <v>2</v>
      </c>
      <c r="C60" s="4" t="s">
        <v>1331</v>
      </c>
      <c r="D60" s="4">
        <v>3</v>
      </c>
      <c r="E60" s="2">
        <v>667</v>
      </c>
      <c r="F60" s="1" t="str">
        <f>+VLOOKUP(E60,Participants!$A$1:$F$1501,2,FALSE)</f>
        <v>Forrest Betz</v>
      </c>
      <c r="G60" s="1" t="str">
        <f>+VLOOKUP(E60,Participants!$A$1:$F$1501,4,FALSE)</f>
        <v>SYL</v>
      </c>
      <c r="H60" s="1" t="str">
        <f>+VLOOKUP(E60,Participants!$A$1:$F$1501,5,FALSE)</f>
        <v>M</v>
      </c>
      <c r="I60" s="1">
        <f>+VLOOKUP(E60,Participants!$A$1:$F$1501,3,FALSE)</f>
        <v>6</v>
      </c>
      <c r="J60" s="1" t="str">
        <f>+VLOOKUP(E60,Participants!$A$1:$G$1501,7,FALSE)</f>
        <v>JV BOYS</v>
      </c>
      <c r="K60" s="1">
        <v>1</v>
      </c>
      <c r="L60" s="1">
        <v>10</v>
      </c>
    </row>
    <row r="61" spans="1:12" ht="21">
      <c r="A61" s="51" t="s">
        <v>16</v>
      </c>
      <c r="B61" s="4">
        <v>3</v>
      </c>
      <c r="C61" s="4" t="s">
        <v>1336</v>
      </c>
      <c r="D61" s="4">
        <v>2</v>
      </c>
      <c r="E61" s="2">
        <v>209</v>
      </c>
      <c r="F61" s="1" t="str">
        <f>+VLOOKUP(E61,Participants!$A$1:$F$1501,2,FALSE)</f>
        <v>Bradley Gompers</v>
      </c>
      <c r="G61" s="1" t="str">
        <f>+VLOOKUP(E61,Participants!$A$1:$F$1501,4,FALSE)</f>
        <v>STL</v>
      </c>
      <c r="H61" s="1" t="str">
        <f>+VLOOKUP(E61,Participants!$A$1:$F$1501,5,FALSE)</f>
        <v>M</v>
      </c>
      <c r="I61" s="1">
        <f>+VLOOKUP(E61,Participants!$A$1:$F$1501,3,FALSE)</f>
        <v>5</v>
      </c>
      <c r="J61" s="1" t="str">
        <f>+VLOOKUP(E61,Participants!$A$1:$G$1501,7,FALSE)</f>
        <v>JV BOYS</v>
      </c>
      <c r="K61" s="1">
        <v>2</v>
      </c>
      <c r="L61" s="1">
        <v>8</v>
      </c>
    </row>
    <row r="62" spans="1:12" ht="21">
      <c r="A62" s="51" t="s">
        <v>16</v>
      </c>
      <c r="B62" s="4">
        <v>2</v>
      </c>
      <c r="C62" s="4" t="s">
        <v>1332</v>
      </c>
      <c r="D62" s="4">
        <v>4</v>
      </c>
      <c r="E62" s="2">
        <v>818</v>
      </c>
      <c r="F62" s="1" t="str">
        <f>+VLOOKUP(E62,Participants!$A$1:$F$1501,2,FALSE)</f>
        <v>Christian Lewand</v>
      </c>
      <c r="G62" s="1" t="str">
        <f>+VLOOKUP(E62,Participants!$A$1:$F$1501,4,FALSE)</f>
        <v>SRT</v>
      </c>
      <c r="H62" s="1" t="str">
        <f>+VLOOKUP(E62,Participants!$A$1:$F$1501,5,FALSE)</f>
        <v>M</v>
      </c>
      <c r="I62" s="1">
        <f>+VLOOKUP(E62,Participants!$A$1:$F$1501,3,FALSE)</f>
        <v>6</v>
      </c>
      <c r="J62" s="1" t="str">
        <f>+VLOOKUP(E62,Participants!$A$1:$G$1501,7,FALSE)</f>
        <v>JV BOYS</v>
      </c>
      <c r="K62" s="1">
        <v>3</v>
      </c>
      <c r="L62" s="1">
        <v>6</v>
      </c>
    </row>
    <row r="63" spans="1:12" ht="21">
      <c r="A63" s="51" t="s">
        <v>16</v>
      </c>
      <c r="B63" s="4">
        <v>1</v>
      </c>
      <c r="C63" s="4" t="s">
        <v>1324</v>
      </c>
      <c r="D63" s="4">
        <v>1</v>
      </c>
      <c r="E63" s="2">
        <v>499</v>
      </c>
      <c r="F63" s="1" t="str">
        <f>+VLOOKUP(E63,Participants!$A$1:$F$1501,2,FALSE)</f>
        <v>Noah Mathias</v>
      </c>
      <c r="G63" s="1" t="str">
        <f>+VLOOKUP(E63,Participants!$A$1:$F$1501,4,FALSE)</f>
        <v>ANN</v>
      </c>
      <c r="H63" s="1" t="str">
        <f>+VLOOKUP(E63,Participants!$A$1:$F$1501,5,FALSE)</f>
        <v>M</v>
      </c>
      <c r="I63" s="1">
        <f>+VLOOKUP(E63,Participants!$A$1:$F$1501,3,FALSE)</f>
        <v>5</v>
      </c>
      <c r="J63" s="1" t="str">
        <f>+VLOOKUP(E63,Participants!$A$1:$G$1501,7,FALSE)</f>
        <v>JV BOYS</v>
      </c>
      <c r="K63" s="1">
        <v>4</v>
      </c>
      <c r="L63" s="1">
        <v>5</v>
      </c>
    </row>
    <row r="64" spans="1:12" ht="21">
      <c r="A64" s="51" t="s">
        <v>16</v>
      </c>
      <c r="B64" s="4">
        <v>2</v>
      </c>
      <c r="C64" s="4" t="s">
        <v>1333</v>
      </c>
      <c r="D64" s="4">
        <v>2</v>
      </c>
      <c r="E64" s="2">
        <v>194</v>
      </c>
      <c r="F64" s="1" t="str">
        <f>+VLOOKUP(E64,Participants!$A$1:$F$1501,2,FALSE)</f>
        <v>Clancy Orie</v>
      </c>
      <c r="G64" s="1" t="str">
        <f>+VLOOKUP(E64,Participants!$A$1:$F$1501,4,FALSE)</f>
        <v>STL</v>
      </c>
      <c r="H64" s="1" t="str">
        <f>+VLOOKUP(E64,Participants!$A$1:$F$1501,5,FALSE)</f>
        <v>F</v>
      </c>
      <c r="I64" s="1">
        <f>+VLOOKUP(E64,Participants!$A$1:$F$1501,3,FALSE)</f>
        <v>5</v>
      </c>
      <c r="J64" s="1" t="str">
        <f>+VLOOKUP(E64,Participants!$A$1:$G$1501,7,FALSE)</f>
        <v>JV BOYS</v>
      </c>
      <c r="K64" s="1">
        <v>5</v>
      </c>
      <c r="L64" s="1">
        <v>4</v>
      </c>
    </row>
    <row r="65" spans="1:12" ht="21">
      <c r="A65" s="51" t="s">
        <v>16</v>
      </c>
      <c r="B65" s="4">
        <v>3</v>
      </c>
      <c r="C65" s="4" t="s">
        <v>1337</v>
      </c>
      <c r="D65" s="4">
        <v>4</v>
      </c>
      <c r="E65" s="2">
        <v>126</v>
      </c>
      <c r="F65" s="1" t="str">
        <f>+VLOOKUP(E65,Participants!$A$1:$F$1501,2,FALSE)</f>
        <v>Anand Karamcheti</v>
      </c>
      <c r="G65" s="1" t="str">
        <f>+VLOOKUP(E65,Participants!$A$1:$F$1501,4,FALSE)</f>
        <v>JFK</v>
      </c>
      <c r="H65" s="1" t="str">
        <f>+VLOOKUP(E65,Participants!$A$1:$F$1501,5,FALSE)</f>
        <v>M</v>
      </c>
      <c r="I65" s="1">
        <f>+VLOOKUP(E65,Participants!$A$1:$F$1501,3,FALSE)</f>
        <v>6</v>
      </c>
      <c r="J65" s="1" t="str">
        <f>+VLOOKUP(E65,Participants!$A$1:$G$1501,7,FALSE)</f>
        <v>JV BOYS</v>
      </c>
      <c r="K65" s="1">
        <v>6</v>
      </c>
      <c r="L65" s="1">
        <v>3</v>
      </c>
    </row>
    <row r="66" spans="1:12" ht="21">
      <c r="A66" s="51" t="s">
        <v>16</v>
      </c>
      <c r="B66" s="4">
        <v>1</v>
      </c>
      <c r="C66" s="4" t="s">
        <v>1325</v>
      </c>
      <c r="D66" s="4">
        <v>3</v>
      </c>
      <c r="E66" s="2">
        <v>127</v>
      </c>
      <c r="F66" s="1" t="str">
        <f>+VLOOKUP(E66,Participants!$A$1:$F$1501,2,FALSE)</f>
        <v>Gunnar Bjornson</v>
      </c>
      <c r="G66" s="1" t="str">
        <f>+VLOOKUP(E66,Participants!$A$1:$F$1501,4,FALSE)</f>
        <v>JFK</v>
      </c>
      <c r="H66" s="1" t="str">
        <f>+VLOOKUP(E66,Participants!$A$1:$F$1501,5,FALSE)</f>
        <v>M</v>
      </c>
      <c r="I66" s="1">
        <f>+VLOOKUP(E66,Participants!$A$1:$F$1501,3,FALSE)</f>
        <v>6</v>
      </c>
      <c r="J66" s="1" t="str">
        <f>+VLOOKUP(E66,Participants!$A$1:$G$1501,7,FALSE)</f>
        <v>JV BOYS</v>
      </c>
      <c r="K66" s="1">
        <v>7</v>
      </c>
      <c r="L66" s="1">
        <v>2</v>
      </c>
    </row>
    <row r="67" spans="1:12" ht="21">
      <c r="A67" s="51" t="s">
        <v>16</v>
      </c>
      <c r="B67" s="4">
        <v>3</v>
      </c>
      <c r="C67" s="4" t="s">
        <v>1338</v>
      </c>
      <c r="D67" s="4">
        <v>1</v>
      </c>
      <c r="E67" s="2">
        <v>397</v>
      </c>
      <c r="F67" s="1" t="str">
        <f>+VLOOKUP(E67,Participants!$A$1:$F$1501,2,FALSE)</f>
        <v>Jacob Kaltz</v>
      </c>
      <c r="G67" s="1" t="str">
        <f>+VLOOKUP(E67,Participants!$A$1:$F$1501,4,FALSE)</f>
        <v>PHL</v>
      </c>
      <c r="H67" s="1" t="str">
        <f>+VLOOKUP(E67,Participants!$A$1:$F$1501,5,FALSE)</f>
        <v>M</v>
      </c>
      <c r="I67" s="1">
        <f>+VLOOKUP(E67,Participants!$A$1:$F$1501,3,FALSE)</f>
        <v>5</v>
      </c>
      <c r="J67" s="1" t="str">
        <f>+VLOOKUP(E67,Participants!$A$1:$G$1501,7,FALSE)</f>
        <v>JV BOYS</v>
      </c>
      <c r="K67" s="1">
        <v>8</v>
      </c>
      <c r="L67" s="1">
        <v>1</v>
      </c>
    </row>
    <row r="68" spans="1:12" ht="21">
      <c r="A68" s="51" t="s">
        <v>16</v>
      </c>
      <c r="B68" s="2">
        <v>1</v>
      </c>
      <c r="C68" s="2" t="s">
        <v>1326</v>
      </c>
      <c r="D68" s="2">
        <v>4</v>
      </c>
      <c r="E68" s="2">
        <v>211</v>
      </c>
      <c r="F68" s="1" t="str">
        <f>+VLOOKUP(E68,Participants!$A$1:$F$1501,2,FALSE)</f>
        <v>Brenden McCarthy</v>
      </c>
      <c r="G68" s="1" t="str">
        <f>+VLOOKUP(E68,Participants!$A$1:$F$1501,4,FALSE)</f>
        <v>STL</v>
      </c>
      <c r="H68" s="1" t="str">
        <f>+VLOOKUP(E68,Participants!$A$1:$F$1501,5,FALSE)</f>
        <v>M</v>
      </c>
      <c r="I68" s="1">
        <f>+VLOOKUP(E68,Participants!$A$1:$F$1501,3,FALSE)</f>
        <v>5</v>
      </c>
      <c r="J68" s="1" t="str">
        <f>+VLOOKUP(E68,Participants!$A$1:$G$1501,7,FALSE)</f>
        <v>JV BOYS</v>
      </c>
      <c r="K68" s="1"/>
      <c r="L68" s="1"/>
    </row>
    <row r="69" spans="1:12" ht="21">
      <c r="A69" s="51" t="s">
        <v>16</v>
      </c>
      <c r="B69" s="4">
        <v>2</v>
      </c>
      <c r="C69" s="4" t="s">
        <v>1334</v>
      </c>
      <c r="D69" s="4">
        <v>6</v>
      </c>
      <c r="E69" s="2">
        <v>124</v>
      </c>
      <c r="F69" s="1" t="str">
        <f>+VLOOKUP(E69,Participants!$A$1:$F$1501,2,FALSE)</f>
        <v>Luke Bryner</v>
      </c>
      <c r="G69" s="1" t="str">
        <f>+VLOOKUP(E69,Participants!$A$1:$F$1501,4,FALSE)</f>
        <v>JFK</v>
      </c>
      <c r="H69" s="1" t="str">
        <f>+VLOOKUP(E69,Participants!$A$1:$F$1501,5,FALSE)</f>
        <v>M</v>
      </c>
      <c r="I69" s="1">
        <f>+VLOOKUP(E69,Participants!$A$1:$F$1501,3,FALSE)</f>
        <v>5</v>
      </c>
      <c r="J69" s="1" t="str">
        <f>+VLOOKUP(E69,Participants!$A$1:$G$1501,7,FALSE)</f>
        <v>JV BOYS</v>
      </c>
      <c r="K69" s="1"/>
      <c r="L69" s="1"/>
    </row>
    <row r="70" spans="1:12" ht="21">
      <c r="A70" s="51" t="s">
        <v>16</v>
      </c>
      <c r="B70" s="4">
        <v>1</v>
      </c>
      <c r="C70" s="4" t="s">
        <v>1327</v>
      </c>
      <c r="D70" s="4">
        <v>6</v>
      </c>
      <c r="E70" s="2">
        <v>998</v>
      </c>
      <c r="F70" s="1" t="str">
        <f>+VLOOKUP(E70,Participants!$A$1:$F$1501,2,FALSE)</f>
        <v>Zachary  Horvath</v>
      </c>
      <c r="G70" s="1" t="str">
        <f>+VLOOKUP(E70,Participants!$A$1:$F$1501,4,FALSE)</f>
        <v>GAB</v>
      </c>
      <c r="H70" s="1" t="str">
        <f>+VLOOKUP(E70,Participants!$A$1:$F$1501,5,FALSE)</f>
        <v>M</v>
      </c>
      <c r="I70" s="1">
        <f>+VLOOKUP(E70,Participants!$A$1:$F$1501,3,FALSE)</f>
        <v>5</v>
      </c>
      <c r="J70" s="1" t="str">
        <f>+VLOOKUP(E70,Participants!$A$1:$G$1501,7,FALSE)</f>
        <v>JV BOYS</v>
      </c>
      <c r="K70" s="1"/>
      <c r="L70" s="1"/>
    </row>
    <row r="71" spans="1:12" ht="21">
      <c r="A71" s="51" t="s">
        <v>16</v>
      </c>
      <c r="B71" s="4">
        <v>1</v>
      </c>
      <c r="C71" s="4" t="s">
        <v>1309</v>
      </c>
      <c r="D71" s="4">
        <v>6</v>
      </c>
      <c r="E71" s="2">
        <v>813</v>
      </c>
      <c r="F71" s="1" t="str">
        <f>+VLOOKUP(E71,Participants!$A$1:$F$1501,2,FALSE)</f>
        <v>Dallas Richardson</v>
      </c>
      <c r="G71" s="1" t="str">
        <f>+VLOOKUP(E71,Participants!$A$1:$F$1501,4,FALSE)</f>
        <v>SRT</v>
      </c>
      <c r="H71" s="1" t="str">
        <f>+VLOOKUP(E71,Participants!$A$1:$F$1501,5,FALSE)</f>
        <v>M</v>
      </c>
      <c r="I71" s="1">
        <f>+VLOOKUP(E71,Participants!$A$1:$F$1501,3,FALSE)</f>
        <v>5</v>
      </c>
      <c r="J71" s="1" t="str">
        <f>+VLOOKUP(E71,Participants!$A$1:$G$1501,7,FALSE)</f>
        <v>JV BOYS</v>
      </c>
      <c r="K71" s="1"/>
      <c r="L71" s="1"/>
    </row>
    <row r="72" spans="1:12" ht="21">
      <c r="A72" s="51" t="s">
        <v>16</v>
      </c>
      <c r="B72" s="4">
        <v>3</v>
      </c>
      <c r="C72" s="4" t="s">
        <v>1339</v>
      </c>
      <c r="D72" s="4">
        <v>5</v>
      </c>
      <c r="E72" s="2">
        <v>395</v>
      </c>
      <c r="F72" s="1" t="str">
        <f>+VLOOKUP(E72,Participants!$A$1:$F$1501,2,FALSE)</f>
        <v>Colton Danihel</v>
      </c>
      <c r="G72" s="1" t="str">
        <f>+VLOOKUP(E72,Participants!$A$1:$F$1501,4,FALSE)</f>
        <v>PHL</v>
      </c>
      <c r="H72" s="1" t="str">
        <f>+VLOOKUP(E72,Participants!$A$1:$F$1501,5,FALSE)</f>
        <v>M</v>
      </c>
      <c r="I72" s="1">
        <f>+VLOOKUP(E72,Participants!$A$1:$F$1501,3,FALSE)</f>
        <v>5</v>
      </c>
      <c r="J72" s="1" t="str">
        <f>+VLOOKUP(E72,Participants!$A$1:$G$1501,7,FALSE)</f>
        <v>JV BOYS</v>
      </c>
      <c r="K72" s="1"/>
      <c r="L72" s="1"/>
    </row>
    <row r="73" spans="1:12" ht="21">
      <c r="A73" s="51" t="s">
        <v>16</v>
      </c>
      <c r="B73" s="4">
        <v>1</v>
      </c>
      <c r="C73" s="4" t="s">
        <v>1328</v>
      </c>
      <c r="D73" s="4">
        <v>5</v>
      </c>
      <c r="E73" s="2">
        <v>400</v>
      </c>
      <c r="F73" s="1" t="str">
        <f>+VLOOKUP(E73,Participants!$A$1:$F$1501,2,FALSE)</f>
        <v>Will Stickman</v>
      </c>
      <c r="G73" s="1" t="str">
        <f>+VLOOKUP(E73,Participants!$A$1:$F$1501,4,FALSE)</f>
        <v>PHL</v>
      </c>
      <c r="H73" s="1" t="str">
        <f>+VLOOKUP(E73,Participants!$A$1:$F$1501,5,FALSE)</f>
        <v>M</v>
      </c>
      <c r="I73" s="1">
        <f>+VLOOKUP(E73,Participants!$A$1:$F$1501,3,FALSE)</f>
        <v>6</v>
      </c>
      <c r="J73" s="1" t="str">
        <f>+VLOOKUP(E73,Participants!$A$1:$G$1501,7,FALSE)</f>
        <v>JV BOYS</v>
      </c>
      <c r="K73" s="1"/>
      <c r="L73" s="1"/>
    </row>
    <row r="74" spans="1:12" ht="21">
      <c r="A74" s="51" t="s">
        <v>16</v>
      </c>
      <c r="B74" s="4">
        <v>1</v>
      </c>
      <c r="C74" s="4" t="s">
        <v>1329</v>
      </c>
      <c r="D74" s="4">
        <v>2</v>
      </c>
      <c r="E74" s="2">
        <v>665</v>
      </c>
      <c r="F74" s="1" t="str">
        <f>+VLOOKUP(E74,Participants!$A$1:$F$1501,2,FALSE)</f>
        <v>Christopher Kirchner</v>
      </c>
      <c r="G74" s="1" t="str">
        <f>+VLOOKUP(E74,Participants!$A$1:$F$1501,4,FALSE)</f>
        <v>SYL</v>
      </c>
      <c r="H74" s="1" t="str">
        <f>+VLOOKUP(E74,Participants!$A$1:$F$1501,5,FALSE)</f>
        <v>M</v>
      </c>
      <c r="I74" s="1">
        <f>+VLOOKUP(E74,Participants!$A$1:$F$1501,3,FALSE)</f>
        <v>6</v>
      </c>
      <c r="J74" s="1" t="str">
        <f>+VLOOKUP(E74,Participants!$A$1:$G$1501,7,FALSE)</f>
        <v>JV BOYS</v>
      </c>
      <c r="K74" s="1"/>
      <c r="L74" s="1"/>
    </row>
    <row r="75" spans="1:12" ht="21">
      <c r="A75" s="51" t="s">
        <v>16</v>
      </c>
      <c r="B75" s="4">
        <v>3</v>
      </c>
      <c r="C75" s="4" t="s">
        <v>1340</v>
      </c>
      <c r="D75" s="4">
        <v>3</v>
      </c>
      <c r="E75" s="2">
        <v>994</v>
      </c>
      <c r="F75" s="1" t="str">
        <f>+VLOOKUP(E75,Participants!$A$1:$F$1501,2,FALSE)</f>
        <v>Rupert Erik</v>
      </c>
      <c r="G75" s="1" t="str">
        <f>+VLOOKUP(E75,Participants!$A$1:$F$1501,4,FALSE)</f>
        <v>GAB</v>
      </c>
      <c r="H75" s="1" t="str">
        <f>+VLOOKUP(E75,Participants!$A$1:$F$1501,5,FALSE)</f>
        <v>M</v>
      </c>
      <c r="I75" s="1">
        <f>+VLOOKUP(E75,Participants!$A$1:$F$1501,3,FALSE)</f>
        <v>5</v>
      </c>
      <c r="J75" s="1" t="str">
        <f>+VLOOKUP(E75,Participants!$A$1:$G$1501,7,FALSE)</f>
        <v>JV BOYS</v>
      </c>
      <c r="K75" s="1"/>
      <c r="L75" s="1"/>
    </row>
    <row r="76" spans="1:12" ht="21">
      <c r="A76" s="51" t="s">
        <v>16</v>
      </c>
      <c r="B76" s="4">
        <v>2</v>
      </c>
      <c r="C76" s="4" t="s">
        <v>1335</v>
      </c>
      <c r="D76" s="4">
        <v>5</v>
      </c>
      <c r="E76" s="2">
        <v>399</v>
      </c>
      <c r="F76" s="1" t="str">
        <f>+VLOOKUP(E76,Participants!$A$1:$F$1501,2,FALSE)</f>
        <v>Max Gillen</v>
      </c>
      <c r="G76" s="1" t="str">
        <f>+VLOOKUP(E76,Participants!$A$1:$F$1501,4,FALSE)</f>
        <v>PHL</v>
      </c>
      <c r="H76" s="1" t="str">
        <f>+VLOOKUP(E76,Participants!$A$1:$F$1501,5,FALSE)</f>
        <v>M</v>
      </c>
      <c r="I76" s="1">
        <f>+VLOOKUP(E76,Participants!$A$1:$F$1501,3,FALSE)</f>
        <v>6</v>
      </c>
      <c r="J76" s="1" t="str">
        <f>+VLOOKUP(E76,Participants!$A$1:$G$1501,7,FALSE)</f>
        <v>JV BOYS</v>
      </c>
      <c r="K76" s="1"/>
      <c r="L76" s="1"/>
    </row>
    <row r="77" spans="1:12" ht="21">
      <c r="A77" s="51" t="s">
        <v>16</v>
      </c>
      <c r="B77" s="4">
        <v>2</v>
      </c>
      <c r="C77" s="4" t="s">
        <v>1330</v>
      </c>
      <c r="D77" s="4">
        <v>1</v>
      </c>
      <c r="E77" s="2">
        <v>500</v>
      </c>
      <c r="F77" s="1" t="str">
        <f>+VLOOKUP(E77,Participants!$A$1:$F$1501,2,FALSE)</f>
        <v>Aiden Yochum</v>
      </c>
      <c r="G77" s="1" t="str">
        <f>+VLOOKUP(E77,Participants!$A$1:$F$1501,4,FALSE)</f>
        <v>ANN</v>
      </c>
      <c r="H77" s="1" t="str">
        <f>+VLOOKUP(E77,Participants!$A$1:$F$1501,5,FALSE)</f>
        <v>M</v>
      </c>
      <c r="I77" s="1">
        <f>+VLOOKUP(E77,Participants!$A$1:$F$1501,3,FALSE)</f>
        <v>6</v>
      </c>
      <c r="J77" s="1" t="str">
        <f>+VLOOKUP(E77,Participants!$A$1:$G$1501,7,FALSE)</f>
        <v>JV BOYS</v>
      </c>
      <c r="K77" s="1"/>
      <c r="L77" s="1"/>
    </row>
    <row r="78" spans="1:12" ht="21">
      <c r="A78" s="51" t="s">
        <v>16</v>
      </c>
      <c r="B78" s="4">
        <v>3</v>
      </c>
      <c r="C78" s="4" t="s">
        <v>1319</v>
      </c>
      <c r="D78" s="4">
        <v>3</v>
      </c>
      <c r="E78" s="2">
        <v>200</v>
      </c>
      <c r="F78" s="1" t="str">
        <f>+VLOOKUP(E78,Participants!$A$1:$F$1501,2,FALSE)</f>
        <v>Ellie Maentz</v>
      </c>
      <c r="G78" s="1" t="str">
        <f>+VLOOKUP(E78,Participants!$A$1:$F$1501,4,FALSE)</f>
        <v>STL</v>
      </c>
      <c r="H78" s="1" t="str">
        <f>+VLOOKUP(E78,Participants!$A$1:$F$1501,5,FALSE)</f>
        <v>F</v>
      </c>
      <c r="I78" s="1">
        <f>+VLOOKUP(E78,Participants!$A$1:$F$1501,3,FALSE)</f>
        <v>6</v>
      </c>
      <c r="J78" s="1" t="str">
        <f>+VLOOKUP(E78,Participants!$A$1:$G$1501,7,FALSE)</f>
        <v>JV GIRLS</v>
      </c>
      <c r="K78" s="1">
        <v>1</v>
      </c>
      <c r="L78" s="1">
        <v>10</v>
      </c>
    </row>
    <row r="79" spans="1:12" ht="21">
      <c r="A79" s="51" t="s">
        <v>16</v>
      </c>
      <c r="B79" s="4">
        <v>3</v>
      </c>
      <c r="C79" s="4" t="s">
        <v>1320</v>
      </c>
      <c r="D79" s="2">
        <v>5</v>
      </c>
      <c r="E79" s="2">
        <v>119</v>
      </c>
      <c r="F79" s="1" t="str">
        <f>+VLOOKUP(E79,Participants!$A$1:$F$1501,2,FALSE)</f>
        <v>Clare Ruffing</v>
      </c>
      <c r="G79" s="1" t="str">
        <f>+VLOOKUP(E79,Participants!$A$1:$F$1501,4,FALSE)</f>
        <v>JFK</v>
      </c>
      <c r="H79" s="1" t="str">
        <f>+VLOOKUP(E79,Participants!$A$1:$F$1501,5,FALSE)</f>
        <v>F</v>
      </c>
      <c r="I79" s="1">
        <f>+VLOOKUP(E79,Participants!$A$1:$F$1501,3,FALSE)</f>
        <v>5</v>
      </c>
      <c r="J79" s="1" t="str">
        <f>+VLOOKUP(E79,Participants!$A$1:$G$1501,7,FALSE)</f>
        <v>JV GIRLS</v>
      </c>
      <c r="K79" s="1">
        <v>2</v>
      </c>
      <c r="L79" s="1">
        <v>8</v>
      </c>
    </row>
    <row r="80" spans="1:12" ht="21">
      <c r="A80" s="51" t="s">
        <v>16</v>
      </c>
      <c r="B80" s="4">
        <v>1</v>
      </c>
      <c r="C80" s="4" t="s">
        <v>1308</v>
      </c>
      <c r="D80" s="4">
        <v>1</v>
      </c>
      <c r="E80" s="2">
        <v>394</v>
      </c>
      <c r="F80" s="1" t="str">
        <f>+VLOOKUP(E80,Participants!$A$1:$F$1501,2,FALSE)</f>
        <v>Gia Marino</v>
      </c>
      <c r="G80" s="1" t="str">
        <f>+VLOOKUP(E80,Participants!$A$1:$F$1501,4,FALSE)</f>
        <v>PHL</v>
      </c>
      <c r="H80" s="1" t="str">
        <f>+VLOOKUP(E80,Participants!$A$1:$F$1501,5,FALSE)</f>
        <v>F</v>
      </c>
      <c r="I80" s="1">
        <f>+VLOOKUP(E80,Participants!$A$1:$F$1501,3,FALSE)</f>
        <v>6</v>
      </c>
      <c r="J80" s="1" t="str">
        <f>+VLOOKUP(E80,Participants!$A$1:$G$1501,7,FALSE)</f>
        <v>JV GIRLS</v>
      </c>
      <c r="K80" s="1">
        <v>3</v>
      </c>
      <c r="L80" s="1">
        <v>6</v>
      </c>
    </row>
    <row r="81" spans="1:12" ht="21">
      <c r="A81" s="51" t="s">
        <v>16</v>
      </c>
      <c r="B81" s="4">
        <v>3</v>
      </c>
      <c r="C81" s="4" t="s">
        <v>1321</v>
      </c>
      <c r="D81" s="4">
        <v>4</v>
      </c>
      <c r="E81" s="2">
        <v>121</v>
      </c>
      <c r="F81" s="1" t="str">
        <f>+VLOOKUP(E81,Participants!$A$1:$F$1501,2,FALSE)</f>
        <v>Aniah Maltony</v>
      </c>
      <c r="G81" s="1" t="str">
        <f>+VLOOKUP(E81,Participants!$A$1:$F$1501,4,FALSE)</f>
        <v>JFK</v>
      </c>
      <c r="H81" s="1" t="str">
        <f>+VLOOKUP(E81,Participants!$A$1:$F$1501,5,FALSE)</f>
        <v>F</v>
      </c>
      <c r="I81" s="1">
        <f>+VLOOKUP(E81,Participants!$A$1:$F$1501,3,FALSE)</f>
        <v>6</v>
      </c>
      <c r="J81" s="1" t="str">
        <f>+VLOOKUP(E81,Participants!$A$1:$G$1501,7,FALSE)</f>
        <v>JV GIRLS</v>
      </c>
      <c r="K81" s="1">
        <v>4</v>
      </c>
      <c r="L81" s="1">
        <v>5</v>
      </c>
    </row>
    <row r="82" spans="1:12" ht="21">
      <c r="A82" s="51" t="s">
        <v>16</v>
      </c>
      <c r="B82" s="4">
        <v>2</v>
      </c>
      <c r="C82" s="4" t="s">
        <v>1314</v>
      </c>
      <c r="D82" s="4">
        <v>3</v>
      </c>
      <c r="E82" s="2">
        <v>197</v>
      </c>
      <c r="F82" s="1" t="str">
        <f>+VLOOKUP(E82,Participants!$A$1:$F$1501,2,FALSE)</f>
        <v>Mallory Kuntz</v>
      </c>
      <c r="G82" s="1" t="str">
        <f>+VLOOKUP(E82,Participants!$A$1:$F$1501,4,FALSE)</f>
        <v>STL</v>
      </c>
      <c r="H82" s="1" t="str">
        <f>+VLOOKUP(E82,Participants!$A$1:$F$1501,5,FALSE)</f>
        <v>F</v>
      </c>
      <c r="I82" s="1">
        <f>+VLOOKUP(E82,Participants!$A$1:$F$1501,3,FALSE)</f>
        <v>5</v>
      </c>
      <c r="J82" s="1" t="str">
        <f>+VLOOKUP(E82,Participants!$A$1:$G$1501,7,FALSE)</f>
        <v>JV GIRLS</v>
      </c>
      <c r="K82" s="1">
        <v>5</v>
      </c>
      <c r="L82" s="1">
        <v>4</v>
      </c>
    </row>
    <row r="83" spans="1:12" ht="21">
      <c r="A83" s="51" t="s">
        <v>16</v>
      </c>
      <c r="B83" s="4">
        <v>1</v>
      </c>
      <c r="C83" s="4" t="s">
        <v>1310</v>
      </c>
      <c r="D83" s="4">
        <v>2</v>
      </c>
      <c r="E83" s="2">
        <v>1011</v>
      </c>
      <c r="F83" s="1" t="str">
        <f>+VLOOKUP(E83,Participants!$A$1:$F$1501,2,FALSE)</f>
        <v>Nevaeh Nuovo</v>
      </c>
      <c r="G83" s="1" t="str">
        <f>+VLOOKUP(E83,Participants!$A$1:$F$1501,4,FALSE)</f>
        <v>GAB</v>
      </c>
      <c r="H83" s="1" t="str">
        <f>+VLOOKUP(E83,Participants!$A$1:$F$1501,5,FALSE)</f>
        <v>F</v>
      </c>
      <c r="I83" s="1">
        <f>+VLOOKUP(E83,Participants!$A$1:$F$1501,3,FALSE)</f>
        <v>6</v>
      </c>
      <c r="J83" s="1" t="str">
        <f>+VLOOKUP(E83,Participants!$A$1:$G$1501,7,FALSE)</f>
        <v>JV GIRLS</v>
      </c>
      <c r="K83" s="1">
        <v>6</v>
      </c>
      <c r="L83" s="1">
        <v>3</v>
      </c>
    </row>
    <row r="84" spans="1:12" ht="21">
      <c r="A84" s="51" t="s">
        <v>16</v>
      </c>
      <c r="B84" s="4">
        <v>1</v>
      </c>
      <c r="C84" s="4" t="s">
        <v>1311</v>
      </c>
      <c r="D84" s="4">
        <v>3</v>
      </c>
      <c r="E84" s="2">
        <v>193</v>
      </c>
      <c r="F84" s="1" t="str">
        <f>+VLOOKUP(E84,Participants!$A$1:$F$1501,2,FALSE)</f>
        <v>Ava Yoder</v>
      </c>
      <c r="G84" s="1" t="str">
        <f>+VLOOKUP(E84,Participants!$A$1:$F$1501,4,FALSE)</f>
        <v>STL</v>
      </c>
      <c r="H84" s="1" t="str">
        <f>+VLOOKUP(E84,Participants!$A$1:$F$1501,5,FALSE)</f>
        <v>F</v>
      </c>
      <c r="I84" s="1">
        <f>+VLOOKUP(E84,Participants!$A$1:$F$1501,3,FALSE)</f>
        <v>5</v>
      </c>
      <c r="J84" s="1" t="str">
        <f>+VLOOKUP(E84,Participants!$A$1:$G$1501,7,FALSE)</f>
        <v>JV GIRLS</v>
      </c>
      <c r="K84" s="1">
        <v>7</v>
      </c>
      <c r="L84" s="1">
        <v>2</v>
      </c>
    </row>
    <row r="85" spans="1:12" ht="21">
      <c r="A85" s="51" t="s">
        <v>16</v>
      </c>
      <c r="B85" s="4">
        <v>3</v>
      </c>
      <c r="C85" s="4" t="s">
        <v>1322</v>
      </c>
      <c r="D85" s="4">
        <v>2</v>
      </c>
      <c r="E85" s="2">
        <v>123</v>
      </c>
      <c r="F85" s="1" t="str">
        <f>+VLOOKUP(E85,Participants!$A$1:$F$1501,2,FALSE)</f>
        <v>Sydney McWreath</v>
      </c>
      <c r="G85" s="1" t="str">
        <f>+VLOOKUP(E85,Participants!$A$1:$F$1501,4,FALSE)</f>
        <v>JFK</v>
      </c>
      <c r="H85" s="1" t="str">
        <f>+VLOOKUP(E85,Participants!$A$1:$F$1501,5,FALSE)</f>
        <v>F</v>
      </c>
      <c r="I85" s="1">
        <f>+VLOOKUP(E85,Participants!$A$1:$F$1501,3,FALSE)</f>
        <v>6</v>
      </c>
      <c r="J85" s="1" t="str">
        <f>+VLOOKUP(E85,Participants!$A$1:$G$1501,7,FALSE)</f>
        <v>JV GIRLS</v>
      </c>
      <c r="K85" s="1">
        <v>8</v>
      </c>
      <c r="L85" s="1">
        <v>1</v>
      </c>
    </row>
    <row r="86" spans="1:12" ht="21">
      <c r="A86" s="51" t="s">
        <v>16</v>
      </c>
      <c r="B86" s="4">
        <v>1</v>
      </c>
      <c r="C86" s="4" t="s">
        <v>1312</v>
      </c>
      <c r="D86" s="4">
        <v>5</v>
      </c>
      <c r="E86" s="2">
        <v>990</v>
      </c>
      <c r="F86" s="1" t="str">
        <f>+VLOOKUP(E86,Participants!$A$1:$F$1501,2,FALSE)</f>
        <v>Mary Hampton</v>
      </c>
      <c r="G86" s="1" t="str">
        <f>+VLOOKUP(E86,Participants!$A$1:$F$1501,4,FALSE)</f>
        <v>GAB</v>
      </c>
      <c r="H86" s="1" t="str">
        <f>+VLOOKUP(E86,Participants!$A$1:$F$1501,5,FALSE)</f>
        <v>F</v>
      </c>
      <c r="I86" s="1">
        <f>+VLOOKUP(E86,Participants!$A$1:$F$1501,3,FALSE)</f>
        <v>5</v>
      </c>
      <c r="J86" s="1" t="str">
        <f>+VLOOKUP(E86,Participants!$A$1:$G$1501,7,FALSE)</f>
        <v>JV GIRLS</v>
      </c>
      <c r="K86" s="1"/>
      <c r="L86" s="1"/>
    </row>
    <row r="87" spans="1:12" ht="21">
      <c r="A87" s="51" t="s">
        <v>16</v>
      </c>
      <c r="B87" s="4">
        <v>2</v>
      </c>
      <c r="C87" s="4" t="s">
        <v>1315</v>
      </c>
      <c r="D87" s="2">
        <v>1</v>
      </c>
      <c r="E87" s="2">
        <v>120</v>
      </c>
      <c r="F87" s="1" t="str">
        <f>+VLOOKUP(E87,Participants!$A$1:$F$1501,2,FALSE)</f>
        <v>Rylee Ondrejko</v>
      </c>
      <c r="G87" s="1" t="str">
        <f>+VLOOKUP(E87,Participants!$A$1:$F$1501,4,FALSE)</f>
        <v>JFK</v>
      </c>
      <c r="H87" s="1" t="str">
        <f>+VLOOKUP(E87,Participants!$A$1:$F$1501,5,FALSE)</f>
        <v>F</v>
      </c>
      <c r="I87" s="1">
        <f>+VLOOKUP(E87,Participants!$A$1:$F$1501,3,FALSE)</f>
        <v>5</v>
      </c>
      <c r="J87" s="1" t="str">
        <f>+VLOOKUP(E87,Participants!$A$1:$G$1501,7,FALSE)</f>
        <v>JV GIRLS</v>
      </c>
      <c r="K87" s="1"/>
      <c r="L87" s="1"/>
    </row>
    <row r="88" spans="1:12" ht="21">
      <c r="A88" s="51" t="s">
        <v>16</v>
      </c>
      <c r="B88" s="4">
        <v>3</v>
      </c>
      <c r="C88" s="4" t="s">
        <v>1323</v>
      </c>
      <c r="D88" s="4">
        <v>1</v>
      </c>
      <c r="E88" s="2">
        <v>999</v>
      </c>
      <c r="F88" s="1" t="str">
        <f>+VLOOKUP(E88,Participants!$A$1:$F$1501,2,FALSE)</f>
        <v>Alexandra Santelli</v>
      </c>
      <c r="G88" s="1" t="str">
        <f>+VLOOKUP(E88,Participants!$A$1:$F$1501,4,FALSE)</f>
        <v>GAB</v>
      </c>
      <c r="H88" s="1" t="str">
        <f>+VLOOKUP(E88,Participants!$A$1:$F$1501,5,FALSE)</f>
        <v>F</v>
      </c>
      <c r="I88" s="1">
        <f>+VLOOKUP(E88,Participants!$A$1:$F$1501,3,FALSE)</f>
        <v>6</v>
      </c>
      <c r="J88" s="1" t="str">
        <f>+VLOOKUP(E88,Participants!$A$1:$G$1501,7,FALSE)</f>
        <v>JV GIRLS</v>
      </c>
      <c r="K88" s="1"/>
      <c r="L88" s="1"/>
    </row>
    <row r="89" spans="1:12" ht="21">
      <c r="A89" s="51" t="s">
        <v>16</v>
      </c>
      <c r="B89" s="4">
        <v>2</v>
      </c>
      <c r="C89" s="4" t="s">
        <v>1316</v>
      </c>
      <c r="D89" s="2">
        <v>2</v>
      </c>
      <c r="E89" s="2">
        <v>118</v>
      </c>
      <c r="F89" s="1" t="str">
        <f>+VLOOKUP(E89,Participants!$A$1:$F$1501,2,FALSE)</f>
        <v>Abby Bodart</v>
      </c>
      <c r="G89" s="1" t="str">
        <f>+VLOOKUP(E89,Participants!$A$1:$F$1501,4,FALSE)</f>
        <v>JFK</v>
      </c>
      <c r="H89" s="1" t="str">
        <f>+VLOOKUP(E89,Participants!$A$1:$F$1501,5,FALSE)</f>
        <v>F</v>
      </c>
      <c r="I89" s="1">
        <f>+VLOOKUP(E89,Participants!$A$1:$F$1501,3,FALSE)</f>
        <v>5</v>
      </c>
      <c r="J89" s="1" t="str">
        <f>+VLOOKUP(E89,Participants!$A$1:$G$1501,7,FALSE)</f>
        <v>JV GIRLS</v>
      </c>
      <c r="K89" s="1"/>
      <c r="L89" s="1"/>
    </row>
    <row r="90" spans="1:12" ht="21">
      <c r="A90" s="51" t="s">
        <v>16</v>
      </c>
      <c r="B90" s="4">
        <v>1</v>
      </c>
      <c r="C90" s="4" t="s">
        <v>1313</v>
      </c>
      <c r="D90" s="4">
        <v>4</v>
      </c>
      <c r="E90" s="2">
        <v>835</v>
      </c>
      <c r="F90" s="1" t="str">
        <f>+VLOOKUP(E90,Participants!$A$1:$F$1501,2,FALSE)</f>
        <v>Mia Haney</v>
      </c>
      <c r="G90" s="1" t="str">
        <f>+VLOOKUP(E90,Participants!$A$1:$F$1501,4,FALSE)</f>
        <v>SRT</v>
      </c>
      <c r="H90" s="1" t="str">
        <f>+VLOOKUP(E90,Participants!$A$1:$F$1501,5,FALSE)</f>
        <v>F</v>
      </c>
      <c r="I90" s="1">
        <f>+VLOOKUP(E90,Participants!$A$1:$F$1501,3,FALSE)</f>
        <v>5</v>
      </c>
      <c r="J90" s="1" t="str">
        <f>+VLOOKUP(E90,Participants!$A$1:$G$1501,7,FALSE)</f>
        <v>JV GIRLS</v>
      </c>
      <c r="K90" s="1"/>
      <c r="L90" s="1"/>
    </row>
    <row r="91" spans="1:12" ht="21">
      <c r="A91" s="51" t="s">
        <v>16</v>
      </c>
      <c r="B91" s="4">
        <v>2</v>
      </c>
      <c r="C91" s="4" t="s">
        <v>1317</v>
      </c>
      <c r="D91" s="4">
        <v>5</v>
      </c>
      <c r="E91" s="2">
        <v>809</v>
      </c>
      <c r="F91" s="1" t="str">
        <f>+VLOOKUP(E91,Participants!$A$1:$F$1501,2,FALSE)</f>
        <v>Leah Olson</v>
      </c>
      <c r="G91" s="1" t="str">
        <f>+VLOOKUP(E91,Participants!$A$1:$F$1501,4,FALSE)</f>
        <v>SRT</v>
      </c>
      <c r="H91" s="1" t="str">
        <f>+VLOOKUP(E91,Participants!$A$1:$F$1501,5,FALSE)</f>
        <v>F</v>
      </c>
      <c r="I91" s="1">
        <f>+VLOOKUP(E91,Participants!$A$1:$F$1501,3,FALSE)</f>
        <v>5</v>
      </c>
      <c r="J91" s="1" t="str">
        <f>+VLOOKUP(E91,Participants!$A$1:$G$1501,7,FALSE)</f>
        <v>JV GIRLS</v>
      </c>
      <c r="K91" s="1"/>
      <c r="L91" s="1"/>
    </row>
    <row r="92" spans="1:12" ht="21">
      <c r="A92" s="51" t="s">
        <v>16</v>
      </c>
      <c r="B92" s="4">
        <v>2</v>
      </c>
      <c r="C92" s="4" t="s">
        <v>1318</v>
      </c>
      <c r="D92" s="4">
        <v>4</v>
      </c>
      <c r="E92" s="2">
        <v>1001</v>
      </c>
      <c r="F92" s="1" t="str">
        <f>+VLOOKUP(E92,Participants!$A$1:$F$1501,2,FALSE)</f>
        <v>Emily Fruscello</v>
      </c>
      <c r="G92" s="1" t="str">
        <f>+VLOOKUP(E92,Participants!$A$1:$F$1501,4,FALSE)</f>
        <v>GAB</v>
      </c>
      <c r="H92" s="1" t="str">
        <f>+VLOOKUP(E92,Participants!$A$1:$F$1501,5,FALSE)</f>
        <v>F</v>
      </c>
      <c r="I92" s="1">
        <f>+VLOOKUP(E92,Participants!$A$1:$F$1501,3,FALSE)</f>
        <v>6</v>
      </c>
      <c r="J92" s="1" t="str">
        <f>+VLOOKUP(E92,Participants!$A$1:$G$1501,7,FALSE)</f>
        <v>JV GIRLS</v>
      </c>
      <c r="K92" s="1"/>
      <c r="L92" s="1"/>
    </row>
    <row r="93" spans="1:12" ht="21">
      <c r="A93" s="51" t="s">
        <v>16</v>
      </c>
      <c r="B93" s="4">
        <v>3</v>
      </c>
      <c r="C93" s="4" t="s">
        <v>1301</v>
      </c>
      <c r="D93" s="4">
        <v>1</v>
      </c>
      <c r="E93" s="2">
        <v>405</v>
      </c>
      <c r="F93" s="1" t="str">
        <f>+VLOOKUP(E93,Participants!$A$1:$F$1501,2,FALSE)</f>
        <v>Max Kroneberg</v>
      </c>
      <c r="G93" s="1" t="str">
        <f>+VLOOKUP(E93,Participants!$A$1:$F$1501,4,FALSE)</f>
        <v>PHL</v>
      </c>
      <c r="H93" s="1" t="str">
        <f>+VLOOKUP(E93,Participants!$A$1:$F$1501,5,FALSE)</f>
        <v>M</v>
      </c>
      <c r="I93" s="1">
        <f>+VLOOKUP(E93,Participants!$A$1:$F$1501,3,FALSE)</f>
        <v>8</v>
      </c>
      <c r="J93" s="1" t="str">
        <f>+VLOOKUP(E93,Participants!$A$1:$G$1501,7,FALSE)</f>
        <v>VARSITY BOYS</v>
      </c>
      <c r="K93" s="1">
        <v>1</v>
      </c>
      <c r="L93" s="1">
        <v>10</v>
      </c>
    </row>
    <row r="94" spans="1:12" ht="21">
      <c r="A94" s="51" t="s">
        <v>16</v>
      </c>
      <c r="B94" s="4">
        <v>1</v>
      </c>
      <c r="C94" s="4" t="s">
        <v>1294</v>
      </c>
      <c r="D94" s="4">
        <v>3</v>
      </c>
      <c r="E94" s="2">
        <v>246</v>
      </c>
      <c r="F94" s="1" t="str">
        <f>+VLOOKUP(E94,Participants!$A$1:$F$1501,2,FALSE)</f>
        <v>Zach Crookshank</v>
      </c>
      <c r="G94" s="1" t="str">
        <f>+VLOOKUP(E94,Participants!$A$1:$F$1501,4,FALSE)</f>
        <v>STL</v>
      </c>
      <c r="H94" s="1" t="str">
        <f>+VLOOKUP(E94,Participants!$A$1:$F$1501,5,FALSE)</f>
        <v>M</v>
      </c>
      <c r="I94" s="1">
        <f>+VLOOKUP(E94,Participants!$A$1:$F$1501,3,FALSE)</f>
        <v>8</v>
      </c>
      <c r="J94" s="1" t="str">
        <f>+VLOOKUP(E94,Participants!$A$1:$G$1501,7,FALSE)</f>
        <v>VARSITY BOYS</v>
      </c>
      <c r="K94" s="1">
        <v>2</v>
      </c>
      <c r="L94" s="1">
        <v>8</v>
      </c>
    </row>
    <row r="95" spans="1:12" ht="21">
      <c r="A95" s="51" t="s">
        <v>16</v>
      </c>
      <c r="B95" s="4">
        <v>3</v>
      </c>
      <c r="C95" s="4" t="s">
        <v>1303</v>
      </c>
      <c r="D95" s="4">
        <v>3</v>
      </c>
      <c r="E95" s="2">
        <v>671</v>
      </c>
      <c r="F95" s="1" t="str">
        <f>+VLOOKUP(E95,Participants!$A$1:$F$1501,2,FALSE)</f>
        <v>Carter Betz</v>
      </c>
      <c r="G95" s="1" t="str">
        <f>+VLOOKUP(E95,Participants!$A$1:$F$1501,4,FALSE)</f>
        <v>SYL</v>
      </c>
      <c r="H95" s="1" t="str">
        <f>+VLOOKUP(E95,Participants!$A$1:$F$1501,5,FALSE)</f>
        <v>M</v>
      </c>
      <c r="I95" s="1">
        <f>+VLOOKUP(E95,Participants!$A$1:$F$1501,3,FALSE)</f>
        <v>7</v>
      </c>
      <c r="J95" s="1" t="str">
        <f>+VLOOKUP(E95,Participants!$A$1:$G$1501,7,FALSE)</f>
        <v>VARSITY BOYS</v>
      </c>
      <c r="K95" s="1">
        <v>3</v>
      </c>
      <c r="L95" s="1">
        <v>6</v>
      </c>
    </row>
    <row r="96" spans="1:12" ht="21">
      <c r="A96" s="51" t="s">
        <v>16</v>
      </c>
      <c r="B96" s="4">
        <v>2</v>
      </c>
      <c r="C96" s="4" t="s">
        <v>1298</v>
      </c>
      <c r="D96" s="4">
        <v>2</v>
      </c>
      <c r="E96" s="2">
        <v>131</v>
      </c>
      <c r="F96" s="1" t="str">
        <f>+VLOOKUP(E96,Participants!$A$1:$F$1501,2,FALSE)</f>
        <v>Amir Maltony</v>
      </c>
      <c r="G96" s="1" t="str">
        <f>+VLOOKUP(E96,Participants!$A$1:$F$1501,4,FALSE)</f>
        <v>JFK</v>
      </c>
      <c r="H96" s="1" t="str">
        <f>+VLOOKUP(E96,Participants!$A$1:$F$1501,5,FALSE)</f>
        <v>M</v>
      </c>
      <c r="I96" s="1">
        <f>+VLOOKUP(E96,Participants!$A$1:$F$1501,3,FALSE)</f>
        <v>7</v>
      </c>
      <c r="J96" s="1" t="str">
        <f>+VLOOKUP(E96,Participants!$A$1:$G$1501,7,FALSE)</f>
        <v>VARSITY BOYS</v>
      </c>
      <c r="K96" s="1">
        <v>4</v>
      </c>
      <c r="L96" s="1">
        <v>5</v>
      </c>
    </row>
    <row r="97" spans="1:12" ht="21">
      <c r="A97" s="51" t="s">
        <v>16</v>
      </c>
      <c r="B97" s="4">
        <v>2</v>
      </c>
      <c r="C97" s="4" t="s">
        <v>1300</v>
      </c>
      <c r="D97" s="4">
        <v>4</v>
      </c>
      <c r="E97" s="2">
        <v>676</v>
      </c>
      <c r="F97" s="1" t="str">
        <f>+VLOOKUP(E97,Participants!$A$1:$F$1501,2,FALSE)</f>
        <v>Thomas Gerulis</v>
      </c>
      <c r="G97" s="1" t="str">
        <f>+VLOOKUP(E97,Participants!$A$1:$F$1501,4,FALSE)</f>
        <v>SYL</v>
      </c>
      <c r="H97" s="1" t="str">
        <f>+VLOOKUP(E97,Participants!$A$1:$F$1501,5,FALSE)</f>
        <v>M</v>
      </c>
      <c r="I97" s="1">
        <f>+VLOOKUP(E97,Participants!$A$1:$F$1501,3,FALSE)</f>
        <v>8</v>
      </c>
      <c r="J97" s="1" t="str">
        <f>+VLOOKUP(E97,Participants!$A$1:$G$1501,7,FALSE)</f>
        <v>VARSITY BOYS</v>
      </c>
      <c r="K97" s="1">
        <v>5</v>
      </c>
      <c r="L97" s="1">
        <v>4</v>
      </c>
    </row>
    <row r="98" spans="1:12" ht="21">
      <c r="A98" s="51" t="s">
        <v>16</v>
      </c>
      <c r="B98" s="4">
        <v>1</v>
      </c>
      <c r="C98" s="4" t="s">
        <v>1296</v>
      </c>
      <c r="D98" s="4">
        <v>6</v>
      </c>
      <c r="E98" s="2">
        <v>1007</v>
      </c>
      <c r="F98" s="1" t="str">
        <f>+VLOOKUP(E98,Participants!$A$1:$F$1501,2,FALSE)</f>
        <v>Maximillian Tiriobo</v>
      </c>
      <c r="G98" s="1" t="str">
        <f>+VLOOKUP(E98,Participants!$A$1:$F$1501,4,FALSE)</f>
        <v>GAB</v>
      </c>
      <c r="H98" s="1" t="str">
        <f>+VLOOKUP(E98,Participants!$A$1:$F$1501,5,FALSE)</f>
        <v>M</v>
      </c>
      <c r="I98" s="1">
        <f>+VLOOKUP(E98,Participants!$A$1:$F$1501,3,FALSE)</f>
        <v>7</v>
      </c>
      <c r="J98" s="1" t="str">
        <f>+VLOOKUP(E98,Participants!$A$1:$G$1501,7,FALSE)</f>
        <v>VARSITY BOYS</v>
      </c>
      <c r="K98" s="1">
        <v>6</v>
      </c>
      <c r="L98" s="1">
        <v>3</v>
      </c>
    </row>
    <row r="99" spans="1:12" ht="21">
      <c r="A99" s="51" t="s">
        <v>16</v>
      </c>
      <c r="B99" s="4">
        <v>1</v>
      </c>
      <c r="C99" s="4" t="s">
        <v>1292</v>
      </c>
      <c r="D99" s="4">
        <v>1</v>
      </c>
      <c r="E99" s="2">
        <v>403</v>
      </c>
      <c r="F99" s="1" t="str">
        <f>+VLOOKUP(E99,Participants!$A$1:$F$1501,2,FALSE)</f>
        <v>Garrett Zug</v>
      </c>
      <c r="G99" s="1" t="str">
        <f>+VLOOKUP(E99,Participants!$A$1:$F$1501,4,FALSE)</f>
        <v>PHL</v>
      </c>
      <c r="H99" s="1" t="str">
        <f>+VLOOKUP(E99,Participants!$A$1:$F$1501,5,FALSE)</f>
        <v>M</v>
      </c>
      <c r="I99" s="1">
        <f>+VLOOKUP(E99,Participants!$A$1:$F$1501,3,FALSE)</f>
        <v>7</v>
      </c>
      <c r="J99" s="1" t="str">
        <f>+VLOOKUP(E99,Participants!$A$1:$G$1501,7,FALSE)</f>
        <v>VARSITY BOYS</v>
      </c>
      <c r="K99" s="1">
        <v>7</v>
      </c>
      <c r="L99" s="1">
        <v>2</v>
      </c>
    </row>
    <row r="100" spans="1:12" ht="21">
      <c r="A100" s="51" t="s">
        <v>16</v>
      </c>
      <c r="B100" s="4">
        <v>3</v>
      </c>
      <c r="C100" s="4" t="s">
        <v>1302</v>
      </c>
      <c r="D100" s="4">
        <v>2</v>
      </c>
      <c r="E100" s="2">
        <v>133</v>
      </c>
      <c r="F100" s="1" t="str">
        <f>+VLOOKUP(E100,Participants!$A$1:$F$1501,2,FALSE)</f>
        <v>Ram Karamcheti</v>
      </c>
      <c r="G100" s="1" t="str">
        <f>+VLOOKUP(E100,Participants!$A$1:$F$1501,4,FALSE)</f>
        <v>JFK</v>
      </c>
      <c r="H100" s="1" t="str">
        <f>+VLOOKUP(E100,Participants!$A$1:$F$1501,5,FALSE)</f>
        <v>M</v>
      </c>
      <c r="I100" s="1">
        <f>+VLOOKUP(E100,Participants!$A$1:$F$1501,3,FALSE)</f>
        <v>7</v>
      </c>
      <c r="J100" s="1" t="str">
        <f>+VLOOKUP(E100,Participants!$A$1:$G$1501,7,FALSE)</f>
        <v>VARSITY BOYS</v>
      </c>
      <c r="K100" s="1">
        <v>8</v>
      </c>
      <c r="L100" s="1">
        <v>1</v>
      </c>
    </row>
    <row r="101" spans="1:12" ht="21">
      <c r="A101" s="51" t="s">
        <v>16</v>
      </c>
      <c r="B101" s="4">
        <v>1</v>
      </c>
      <c r="C101" s="4" t="s">
        <v>1293</v>
      </c>
      <c r="D101" s="4">
        <v>2</v>
      </c>
      <c r="E101" s="2">
        <v>504</v>
      </c>
      <c r="F101" s="1" t="str">
        <f>+VLOOKUP(E101,Participants!$A$1:$F$1501,2,FALSE)</f>
        <v>Aaron Mathias</v>
      </c>
      <c r="G101" s="1" t="str">
        <f>+VLOOKUP(E101,Participants!$A$1:$F$1501,4,FALSE)</f>
        <v>ANN</v>
      </c>
      <c r="H101" s="1" t="str">
        <f>+VLOOKUP(E101,Participants!$A$1:$F$1501,5,FALSE)</f>
        <v>M</v>
      </c>
      <c r="I101" s="1">
        <f>+VLOOKUP(E101,Participants!$A$1:$F$1501,3,FALSE)</f>
        <v>7</v>
      </c>
      <c r="J101" s="1" t="str">
        <f>+VLOOKUP(E101,Participants!$A$1:$G$1501,7,FALSE)</f>
        <v>VARSITY BOYS</v>
      </c>
      <c r="K101" s="1"/>
      <c r="L101" s="1"/>
    </row>
    <row r="102" spans="1:12" ht="21">
      <c r="A102" s="51" t="s">
        <v>16</v>
      </c>
      <c r="B102" s="4">
        <v>2</v>
      </c>
      <c r="C102" s="4" t="s">
        <v>1297</v>
      </c>
      <c r="D102" s="2">
        <v>1</v>
      </c>
      <c r="E102" s="2">
        <v>404</v>
      </c>
      <c r="F102" s="1" t="str">
        <f>+VLOOKUP(E102,Participants!$A$1:$F$1501,2,FALSE)</f>
        <v>Bernie Komoroski</v>
      </c>
      <c r="G102" s="1" t="str">
        <f>+VLOOKUP(E102,Participants!$A$1:$F$1501,4,FALSE)</f>
        <v>PHL</v>
      </c>
      <c r="H102" s="1" t="str">
        <f>+VLOOKUP(E102,Participants!$A$1:$F$1501,5,FALSE)</f>
        <v>M</v>
      </c>
      <c r="I102" s="1">
        <f>+VLOOKUP(E102,Participants!$A$1:$F$1501,3,FALSE)</f>
        <v>8</v>
      </c>
      <c r="J102" s="1" t="str">
        <f>+VLOOKUP(E102,Participants!$A$1:$G$1501,7,FALSE)</f>
        <v>VARSITY BOYS</v>
      </c>
      <c r="K102" s="1"/>
      <c r="L102" s="1"/>
    </row>
    <row r="103" spans="1:12" ht="21">
      <c r="A103" s="51" t="s">
        <v>16</v>
      </c>
      <c r="B103" s="4">
        <v>2</v>
      </c>
      <c r="C103" s="4" t="s">
        <v>1299</v>
      </c>
      <c r="D103" s="4">
        <v>3</v>
      </c>
      <c r="E103" s="2">
        <v>675</v>
      </c>
      <c r="F103" s="1" t="str">
        <f>+VLOOKUP(E103,Participants!$A$1:$F$1501,2,FALSE)</f>
        <v>Justin Hill</v>
      </c>
      <c r="G103" s="1" t="str">
        <f>+VLOOKUP(E103,Participants!$A$1:$F$1501,4,FALSE)</f>
        <v>SYL</v>
      </c>
      <c r="H103" s="1" t="str">
        <f>+VLOOKUP(E103,Participants!$A$1:$F$1501,5,FALSE)</f>
        <v>M</v>
      </c>
      <c r="I103" s="1">
        <f>+VLOOKUP(E103,Participants!$A$1:$F$1501,3,FALSE)</f>
        <v>8</v>
      </c>
      <c r="J103" s="1" t="str">
        <f>+VLOOKUP(E103,Participants!$A$1:$G$1501,7,FALSE)</f>
        <v>VARSITY BOYS</v>
      </c>
      <c r="K103" s="1"/>
      <c r="L103" s="1"/>
    </row>
    <row r="104" spans="1:12" ht="21">
      <c r="A104" s="51" t="s">
        <v>16</v>
      </c>
      <c r="B104" s="2">
        <v>1</v>
      </c>
      <c r="C104" s="2" t="s">
        <v>1295</v>
      </c>
      <c r="D104" s="4">
        <v>5</v>
      </c>
      <c r="E104" s="2">
        <v>132</v>
      </c>
      <c r="F104" s="1" t="str">
        <f>+VLOOKUP(E104,Participants!$A$1:$F$1501,2,FALSE)</f>
        <v>Anthony Ratkiewicz</v>
      </c>
      <c r="G104" s="1" t="str">
        <f>+VLOOKUP(E104,Participants!$A$1:$F$1501,4,FALSE)</f>
        <v>JFK</v>
      </c>
      <c r="H104" s="1" t="str">
        <f>+VLOOKUP(E104,Participants!$A$1:$F$1501,5,FALSE)</f>
        <v>M</v>
      </c>
      <c r="I104" s="1">
        <f>+VLOOKUP(E104,Participants!$A$1:$F$1501,3,FALSE)</f>
        <v>7</v>
      </c>
      <c r="J104" s="1" t="str">
        <f>+VLOOKUP(E104,Participants!$A$1:$G$1501,7,FALSE)</f>
        <v>VARSITY BOYS</v>
      </c>
      <c r="K104" s="1"/>
      <c r="L104" s="1"/>
    </row>
    <row r="105" spans="1:12" ht="21">
      <c r="A105" s="51" t="s">
        <v>16</v>
      </c>
      <c r="B105" s="4">
        <v>1</v>
      </c>
      <c r="C105" s="4" t="s">
        <v>1341</v>
      </c>
      <c r="D105" s="4">
        <v>4</v>
      </c>
      <c r="E105" s="2">
        <v>673</v>
      </c>
      <c r="F105" s="1" t="str">
        <f>+VLOOKUP(E105,Participants!$A$1:$F$1501,2,FALSE)</f>
        <v>Mason Stolar</v>
      </c>
      <c r="G105" s="1" t="str">
        <f>+VLOOKUP(E105,Participants!$A$1:$F$1501,4,FALSE)</f>
        <v>SYL</v>
      </c>
      <c r="H105" s="1" t="str">
        <f>+VLOOKUP(E105,Participants!$A$1:$F$1501,5,FALSE)</f>
        <v>M</v>
      </c>
      <c r="I105" s="1">
        <f>+VLOOKUP(E105,Participants!$A$1:$F$1501,3,FALSE)</f>
        <v>7</v>
      </c>
      <c r="J105" s="1" t="str">
        <f>+VLOOKUP(E105,Participants!$A$1:$G$1501,7,FALSE)</f>
        <v>VARSITY BOYS</v>
      </c>
      <c r="K105" s="1"/>
      <c r="L105" s="1"/>
    </row>
    <row r="106" spans="1:12" ht="21">
      <c r="A106" s="51" t="s">
        <v>16</v>
      </c>
      <c r="B106" s="4">
        <v>1</v>
      </c>
      <c r="C106" s="4" t="s">
        <v>1285</v>
      </c>
      <c r="D106" s="4">
        <v>4</v>
      </c>
      <c r="E106" s="2">
        <v>303</v>
      </c>
      <c r="F106" s="1" t="str">
        <f>+VLOOKUP(E106,Participants!$A$1:$F$1501,2,FALSE)</f>
        <v>Grace Gasior</v>
      </c>
      <c r="G106" s="1" t="str">
        <f>+VLOOKUP(E106,Participants!$A$1:$F$1501,4,FALSE)</f>
        <v>JAM</v>
      </c>
      <c r="H106" s="1" t="str">
        <f>+VLOOKUP(E106,Participants!$A$1:$F$1501,5,FALSE)</f>
        <v>F</v>
      </c>
      <c r="I106" s="1">
        <f>+VLOOKUP(E106,Participants!$A$1:$F$1501,3,FALSE)</f>
        <v>7</v>
      </c>
      <c r="J106" s="1" t="str">
        <f>+VLOOKUP(E106,Participants!$A$1:$G$1501,7,FALSE)</f>
        <v>VARSITY GIRLS</v>
      </c>
      <c r="K106" s="1">
        <v>1</v>
      </c>
      <c r="L106" s="1">
        <v>10</v>
      </c>
    </row>
    <row r="107" spans="1:12" ht="21">
      <c r="A107" s="51" t="s">
        <v>16</v>
      </c>
      <c r="B107" s="4">
        <v>1</v>
      </c>
      <c r="C107" s="4" t="s">
        <v>1283</v>
      </c>
      <c r="D107" s="4">
        <v>1</v>
      </c>
      <c r="E107" s="2">
        <v>234</v>
      </c>
      <c r="F107" s="1" t="str">
        <f>+VLOOKUP(E107,Participants!$A$1:$F$1501,2,FALSE)</f>
        <v>Nicole Lusk</v>
      </c>
      <c r="G107" s="1" t="str">
        <f>+VLOOKUP(E107,Participants!$A$1:$F$1501,4,FALSE)</f>
        <v>STL</v>
      </c>
      <c r="H107" s="1" t="str">
        <f>+VLOOKUP(E107,Participants!$A$1:$F$1501,5,FALSE)</f>
        <v>F</v>
      </c>
      <c r="I107" s="1">
        <f>+VLOOKUP(E107,Participants!$A$1:$F$1501,3,FALSE)</f>
        <v>8</v>
      </c>
      <c r="J107" s="1" t="str">
        <f>+VLOOKUP(E107,Participants!$A$1:$G$1501,7,FALSE)</f>
        <v>VARSITY GIRLS</v>
      </c>
      <c r="K107" s="1">
        <v>2</v>
      </c>
      <c r="L107" s="1">
        <v>8</v>
      </c>
    </row>
    <row r="108" spans="1:12" ht="21">
      <c r="A108" s="51" t="s">
        <v>16</v>
      </c>
      <c r="B108" s="4">
        <v>1</v>
      </c>
      <c r="C108" s="4" t="s">
        <v>1284</v>
      </c>
      <c r="D108" s="4">
        <v>3</v>
      </c>
      <c r="E108" s="2">
        <v>821</v>
      </c>
      <c r="F108" s="1" t="str">
        <f>+VLOOKUP(E108,Participants!$A$1:$F$1501,2,FALSE)</f>
        <v>Christen Olson</v>
      </c>
      <c r="G108" s="1" t="str">
        <f>+VLOOKUP(E108,Participants!$A$1:$F$1501,4,FALSE)</f>
        <v>SRT</v>
      </c>
      <c r="H108" s="1" t="str">
        <f>+VLOOKUP(E108,Participants!$A$1:$F$1501,5,FALSE)</f>
        <v>F</v>
      </c>
      <c r="I108" s="1">
        <f>+VLOOKUP(E108,Participants!$A$1:$F$1501,3,FALSE)</f>
        <v>7</v>
      </c>
      <c r="J108" s="1" t="str">
        <f>+VLOOKUP(E108,Participants!$A$1:$G$1501,7,FALSE)</f>
        <v>VARSITY GIRLS</v>
      </c>
      <c r="K108" s="1">
        <v>3</v>
      </c>
      <c r="L108" s="1">
        <v>6</v>
      </c>
    </row>
    <row r="109" spans="1:12" ht="21">
      <c r="A109" s="51" t="s">
        <v>16</v>
      </c>
      <c r="B109" s="4">
        <v>2</v>
      </c>
      <c r="C109" s="4" t="s">
        <v>1288</v>
      </c>
      <c r="D109" s="4">
        <v>1</v>
      </c>
      <c r="E109" s="2">
        <v>230</v>
      </c>
      <c r="F109" s="1" t="str">
        <f>+VLOOKUP(E109,Participants!$A$1:$F$1501,2,FALSE)</f>
        <v>Kylene Vas</v>
      </c>
      <c r="G109" s="1" t="str">
        <f>+VLOOKUP(E109,Participants!$A$1:$F$1501,4,FALSE)</f>
        <v>STL</v>
      </c>
      <c r="H109" s="1" t="str">
        <f>+VLOOKUP(E109,Participants!$A$1:$F$1501,5,FALSE)</f>
        <v>F</v>
      </c>
      <c r="I109" s="1">
        <f>+VLOOKUP(E109,Participants!$A$1:$F$1501,3,FALSE)</f>
        <v>8</v>
      </c>
      <c r="J109" s="1" t="str">
        <f>+VLOOKUP(E109,Participants!$A$1:$G$1501,7,FALSE)</f>
        <v>VARSITY GIRLS</v>
      </c>
      <c r="K109" s="1">
        <v>4</v>
      </c>
      <c r="L109" s="1">
        <v>5</v>
      </c>
    </row>
    <row r="110" spans="1:12" ht="21">
      <c r="A110" s="51" t="s">
        <v>16</v>
      </c>
      <c r="B110" s="153">
        <v>2</v>
      </c>
      <c r="C110" s="153" t="s">
        <v>1290</v>
      </c>
      <c r="D110" s="147">
        <v>3</v>
      </c>
      <c r="E110" s="152">
        <v>827</v>
      </c>
      <c r="F110" s="1" t="str">
        <f>+VLOOKUP(E110,Participants!$A$1:$F$1501,2,FALSE)</f>
        <v>Faith Whitley</v>
      </c>
      <c r="G110" s="1" t="str">
        <f>+VLOOKUP(E110,Participants!$A$1:$F$1501,4,FALSE)</f>
        <v>SRT</v>
      </c>
      <c r="H110" s="1" t="str">
        <f>+VLOOKUP(E110,Participants!$A$1:$F$1501,5,FALSE)</f>
        <v>F</v>
      </c>
      <c r="I110" s="1">
        <f>+VLOOKUP(E110,Participants!$A$1:$F$1501,3,FALSE)</f>
        <v>8</v>
      </c>
      <c r="J110" s="1" t="str">
        <f>+VLOOKUP(E110,Participants!$A$1:$G$1501,7,FALSE)</f>
        <v>VARSITY GIRLS</v>
      </c>
      <c r="K110" s="154">
        <v>5</v>
      </c>
      <c r="L110" s="154">
        <v>4</v>
      </c>
    </row>
    <row r="111" spans="1:12" ht="21">
      <c r="A111" s="51" t="s">
        <v>16</v>
      </c>
      <c r="B111" s="147">
        <v>1</v>
      </c>
      <c r="C111" s="147" t="s">
        <v>1286</v>
      </c>
      <c r="D111" s="153">
        <v>5</v>
      </c>
      <c r="E111" s="152">
        <v>233</v>
      </c>
      <c r="F111" s="1" t="str">
        <f>+VLOOKUP(E111,Participants!$A$1:$F$1501,2,FALSE)</f>
        <v>Molly Maher</v>
      </c>
      <c r="G111" s="1" t="str">
        <f>+VLOOKUP(E111,Participants!$A$1:$F$1501,4,FALSE)</f>
        <v>STL</v>
      </c>
      <c r="H111" s="1" t="str">
        <f>+VLOOKUP(E111,Participants!$A$1:$F$1501,5,FALSE)</f>
        <v>F</v>
      </c>
      <c r="I111" s="1">
        <f>+VLOOKUP(E111,Participants!$A$1:$F$1501,3,FALSE)</f>
        <v>8</v>
      </c>
      <c r="J111" s="1" t="str">
        <f>+VLOOKUP(E111,Participants!$A$1:$G$1501,7,FALSE)</f>
        <v>VARSITY GIRLS</v>
      </c>
      <c r="K111" s="154">
        <v>6</v>
      </c>
      <c r="L111" s="154">
        <v>3</v>
      </c>
    </row>
    <row r="112" spans="1:12" ht="21">
      <c r="A112" s="51" t="s">
        <v>16</v>
      </c>
      <c r="B112" s="147">
        <v>1</v>
      </c>
      <c r="C112" s="147" t="s">
        <v>1287</v>
      </c>
      <c r="D112" s="153">
        <v>6</v>
      </c>
      <c r="E112" s="152">
        <v>669</v>
      </c>
      <c r="F112" s="1" t="str">
        <f>+VLOOKUP(E112,Participants!$A$1:$F$1501,2,FALSE)</f>
        <v>Kyleigh Donnelly</v>
      </c>
      <c r="G112" s="1" t="str">
        <f>+VLOOKUP(E112,Participants!$A$1:$F$1501,4,FALSE)</f>
        <v>SYL</v>
      </c>
      <c r="H112" s="1" t="str">
        <f>+VLOOKUP(E112,Participants!$A$1:$F$1501,5,FALSE)</f>
        <v>F</v>
      </c>
      <c r="I112" s="1">
        <f>+VLOOKUP(E112,Participants!$A$1:$F$1501,3,FALSE)</f>
        <v>7</v>
      </c>
      <c r="J112" s="1" t="str">
        <f>+VLOOKUP(E112,Participants!$A$1:$G$1501,7,FALSE)</f>
        <v>VARSITY GIRLS</v>
      </c>
      <c r="K112" s="154">
        <v>7</v>
      </c>
      <c r="L112" s="154">
        <v>2</v>
      </c>
    </row>
    <row r="113" spans="1:12" ht="21">
      <c r="A113" s="51" t="s">
        <v>16</v>
      </c>
      <c r="B113" s="147">
        <v>2</v>
      </c>
      <c r="C113" s="147" t="s">
        <v>1291</v>
      </c>
      <c r="D113" s="147">
        <v>4</v>
      </c>
      <c r="E113" s="152">
        <v>304</v>
      </c>
      <c r="F113" s="1" t="str">
        <f>+VLOOKUP(E113,Participants!$A$1:$F$1501,2,FALSE)</f>
        <v>Jackie Nicolaus</v>
      </c>
      <c r="G113" s="1" t="str">
        <f>+VLOOKUP(E113,Participants!$A$1:$F$1501,4,FALSE)</f>
        <v>JAM</v>
      </c>
      <c r="H113" s="1" t="str">
        <f>+VLOOKUP(E113,Participants!$A$1:$F$1501,5,FALSE)</f>
        <v>F</v>
      </c>
      <c r="I113" s="1">
        <f>+VLOOKUP(E113,Participants!$A$1:$F$1501,3,FALSE)</f>
        <v>8</v>
      </c>
      <c r="J113" s="1" t="str">
        <f>+VLOOKUP(E113,Participants!$A$1:$G$1501,7,FALSE)</f>
        <v>VARSITY GIRLS</v>
      </c>
      <c r="K113" s="154">
        <v>8</v>
      </c>
      <c r="L113" s="154">
        <v>1</v>
      </c>
    </row>
    <row r="114" spans="1:12" ht="21">
      <c r="A114" s="51" t="s">
        <v>16</v>
      </c>
      <c r="B114" s="147">
        <v>2</v>
      </c>
      <c r="C114" s="147" t="s">
        <v>1289</v>
      </c>
      <c r="D114" s="147">
        <v>2</v>
      </c>
      <c r="E114" s="152">
        <v>402</v>
      </c>
      <c r="F114" s="1" t="str">
        <f>+VLOOKUP(E114,Participants!$A$1:$F$1501,2,FALSE)</f>
        <v>Katarina Komoroski</v>
      </c>
      <c r="G114" s="1" t="str">
        <f>+VLOOKUP(E114,Participants!$A$1:$F$1501,4,FALSE)</f>
        <v>PHL</v>
      </c>
      <c r="H114" s="1" t="str">
        <f>+VLOOKUP(E114,Participants!$A$1:$F$1501,5,FALSE)</f>
        <v>F</v>
      </c>
      <c r="I114" s="1">
        <f>+VLOOKUP(E114,Participants!$A$1:$F$1501,3,FALSE)</f>
        <v>7</v>
      </c>
      <c r="J114" s="1" t="str">
        <f>+VLOOKUP(E114,Participants!$A$1:$G$1501,7,FALSE)</f>
        <v>VARSITY GIRLS</v>
      </c>
      <c r="K114" s="145"/>
      <c r="L114" s="145"/>
    </row>
    <row r="115" spans="1:12" ht="21">
      <c r="A115" s="51" t="s">
        <v>16</v>
      </c>
      <c r="B115" s="147">
        <v>1</v>
      </c>
      <c r="C115" s="147" t="s">
        <v>1162</v>
      </c>
      <c r="D115" s="147">
        <v>2</v>
      </c>
      <c r="E115" s="152">
        <v>401</v>
      </c>
      <c r="F115" s="1" t="str">
        <f>+VLOOKUP(E115,Participants!$A$1:$F$1501,2,FALSE)</f>
        <v>Grace Ravenstahl</v>
      </c>
      <c r="G115" s="1" t="str">
        <f>+VLOOKUP(E115,Participants!$A$1:$F$1501,4,FALSE)</f>
        <v>PHL</v>
      </c>
      <c r="H115" s="1" t="str">
        <f>+VLOOKUP(E115,Participants!$A$1:$F$1501,5,FALSE)</f>
        <v>F</v>
      </c>
      <c r="I115" s="1">
        <f>+VLOOKUP(E115,Participants!$A$1:$F$1501,3,FALSE)</f>
        <v>7</v>
      </c>
      <c r="J115" s="1" t="str">
        <f>+VLOOKUP(E115,Participants!$A$1:$G$1501,7,FALSE)</f>
        <v>VARSITY GIRLS</v>
      </c>
      <c r="K115" s="145"/>
      <c r="L115" s="145"/>
    </row>
    <row r="174" spans="2:24">
      <c r="B174" s="37"/>
      <c r="C174" s="37"/>
      <c r="D174" s="37"/>
      <c r="E174" s="38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</row>
    <row r="175" spans="2:24">
      <c r="E175"/>
    </row>
    <row r="176" spans="2:24">
      <c r="E176"/>
    </row>
    <row r="177" spans="5:5">
      <c r="E177"/>
    </row>
    <row r="178" spans="5:5">
      <c r="E178"/>
    </row>
    <row r="179" spans="5:5">
      <c r="E179"/>
    </row>
    <row r="201" spans="1:27">
      <c r="B201" s="37" t="s">
        <v>96</v>
      </c>
      <c r="C201" s="37" t="s">
        <v>108</v>
      </c>
      <c r="D201" s="37" t="s">
        <v>111</v>
      </c>
      <c r="E201" s="38" t="s">
        <v>113</v>
      </c>
      <c r="F201" s="37" t="s">
        <v>115</v>
      </c>
      <c r="G201" s="37" t="s">
        <v>117</v>
      </c>
      <c r="H201" s="37" t="s">
        <v>24</v>
      </c>
      <c r="I201" s="37" t="s">
        <v>20</v>
      </c>
      <c r="J201" s="37" t="s">
        <v>25</v>
      </c>
      <c r="K201" s="37" t="s">
        <v>100</v>
      </c>
      <c r="L201" s="37" t="s">
        <v>26</v>
      </c>
      <c r="M201" s="37" t="s">
        <v>120</v>
      </c>
      <c r="N201" s="37" t="s">
        <v>27</v>
      </c>
      <c r="O201" s="37" t="s">
        <v>123</v>
      </c>
      <c r="P201" s="37" t="s">
        <v>28</v>
      </c>
      <c r="Q201" s="37" t="s">
        <v>32</v>
      </c>
      <c r="R201" s="37" t="s">
        <v>34</v>
      </c>
      <c r="S201" s="37" t="s">
        <v>36</v>
      </c>
      <c r="T201" s="37" t="s">
        <v>38</v>
      </c>
      <c r="U201" s="37" t="s">
        <v>40</v>
      </c>
      <c r="V201" s="37" t="s">
        <v>42</v>
      </c>
      <c r="W201" s="37" t="s">
        <v>19</v>
      </c>
      <c r="X201" s="37" t="s">
        <v>45</v>
      </c>
      <c r="Y201" t="s">
        <v>103</v>
      </c>
      <c r="Z201" t="s">
        <v>47</v>
      </c>
      <c r="AA201" s="37" t="s">
        <v>89</v>
      </c>
    </row>
    <row r="202" spans="1:27">
      <c r="A202" s="145" t="s">
        <v>1306</v>
      </c>
      <c r="B202">
        <f>+SUMIFS($L$2:$L$115,$J$2:$J$115,$A202,$G$2:$G$115,B$201)</f>
        <v>0</v>
      </c>
      <c r="C202">
        <f t="shared" ref="C202:W207" si="0">+SUMIFS($L$2:$L$115,$J$2:$J$115,$A202,$G$2:$G$115,C$201)</f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0</v>
      </c>
      <c r="I202">
        <f t="shared" si="0"/>
        <v>25</v>
      </c>
      <c r="J202">
        <f t="shared" si="0"/>
        <v>0</v>
      </c>
      <c r="K202">
        <f t="shared" si="0"/>
        <v>0</v>
      </c>
      <c r="L202">
        <f t="shared" si="0"/>
        <v>0</v>
      </c>
      <c r="M202">
        <f t="shared" si="0"/>
        <v>0</v>
      </c>
      <c r="N202">
        <f t="shared" si="0"/>
        <v>0</v>
      </c>
      <c r="O202">
        <f t="shared" si="0"/>
        <v>0</v>
      </c>
      <c r="P202">
        <f t="shared" si="0"/>
        <v>0</v>
      </c>
      <c r="Q202">
        <f t="shared" si="0"/>
        <v>1</v>
      </c>
      <c r="R202">
        <f t="shared" si="0"/>
        <v>0</v>
      </c>
      <c r="S202">
        <f t="shared" si="0"/>
        <v>0</v>
      </c>
      <c r="T202">
        <f t="shared" si="0"/>
        <v>0</v>
      </c>
      <c r="U202">
        <f t="shared" si="0"/>
        <v>0</v>
      </c>
      <c r="V202">
        <f t="shared" si="0"/>
        <v>0</v>
      </c>
      <c r="W202">
        <f t="shared" si="0"/>
        <v>13</v>
      </c>
      <c r="X202">
        <f t="shared" ref="Q202:Z207" si="1">+SUMIFS($L$2:$L$115,$J$2:$J$115,$A202,$G$2:$G$115,X$201)</f>
        <v>0</v>
      </c>
      <c r="Y202">
        <f t="shared" si="1"/>
        <v>0</v>
      </c>
      <c r="Z202">
        <f t="shared" si="1"/>
        <v>0</v>
      </c>
      <c r="AA202">
        <f>SUM(B202:Z202)</f>
        <v>39</v>
      </c>
    </row>
    <row r="203" spans="1:27">
      <c r="A203" t="s">
        <v>1307</v>
      </c>
      <c r="B203">
        <f t="shared" ref="B203:Q207" si="2">+SUMIFS($L$2:$L$115,$J$2:$J$115,$A203,$G$2:$G$115,B$201)</f>
        <v>0</v>
      </c>
      <c r="C203">
        <f t="shared" si="2"/>
        <v>0</v>
      </c>
      <c r="D203">
        <f t="shared" si="2"/>
        <v>0</v>
      </c>
      <c r="E203">
        <f t="shared" si="2"/>
        <v>0</v>
      </c>
      <c r="F203">
        <f t="shared" si="2"/>
        <v>0</v>
      </c>
      <c r="G203">
        <f t="shared" si="2"/>
        <v>0</v>
      </c>
      <c r="H203">
        <f t="shared" si="2"/>
        <v>0</v>
      </c>
      <c r="I203">
        <f t="shared" si="2"/>
        <v>8</v>
      </c>
      <c r="J203">
        <f t="shared" si="2"/>
        <v>0</v>
      </c>
      <c r="K203">
        <f t="shared" si="2"/>
        <v>0</v>
      </c>
      <c r="L203">
        <f t="shared" si="2"/>
        <v>0</v>
      </c>
      <c r="M203">
        <f t="shared" si="2"/>
        <v>0</v>
      </c>
      <c r="N203">
        <f t="shared" si="2"/>
        <v>0</v>
      </c>
      <c r="O203">
        <f t="shared" si="2"/>
        <v>0</v>
      </c>
      <c r="P203">
        <f t="shared" si="2"/>
        <v>0</v>
      </c>
      <c r="Q203">
        <f t="shared" si="2"/>
        <v>0</v>
      </c>
      <c r="R203">
        <f t="shared" si="0"/>
        <v>0</v>
      </c>
      <c r="S203">
        <f t="shared" si="0"/>
        <v>12</v>
      </c>
      <c r="T203">
        <f t="shared" si="0"/>
        <v>0</v>
      </c>
      <c r="U203">
        <f t="shared" si="0"/>
        <v>0</v>
      </c>
      <c r="V203">
        <f t="shared" si="0"/>
        <v>0</v>
      </c>
      <c r="W203">
        <f t="shared" si="0"/>
        <v>6</v>
      </c>
      <c r="X203">
        <f t="shared" si="1"/>
        <v>0</v>
      </c>
      <c r="Y203">
        <f t="shared" si="1"/>
        <v>13</v>
      </c>
      <c r="Z203">
        <f t="shared" si="1"/>
        <v>0</v>
      </c>
      <c r="AA203">
        <f t="shared" ref="AA203:AA207" si="3">SUM(B203:Z203)</f>
        <v>39</v>
      </c>
    </row>
    <row r="204" spans="1:27">
      <c r="A204" t="s">
        <v>106</v>
      </c>
      <c r="B204">
        <f t="shared" si="2"/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14</v>
      </c>
      <c r="J204">
        <f t="shared" si="0"/>
        <v>0</v>
      </c>
      <c r="K204">
        <f t="shared" si="0"/>
        <v>0</v>
      </c>
      <c r="L204">
        <f t="shared" si="0"/>
        <v>0</v>
      </c>
      <c r="M204">
        <f t="shared" si="0"/>
        <v>0</v>
      </c>
      <c r="N204">
        <f t="shared" si="0"/>
        <v>0</v>
      </c>
      <c r="O204">
        <f t="shared" si="0"/>
        <v>0</v>
      </c>
      <c r="P204">
        <f t="shared" si="0"/>
        <v>0</v>
      </c>
      <c r="Q204">
        <f t="shared" si="1"/>
        <v>0</v>
      </c>
      <c r="R204">
        <f t="shared" si="1"/>
        <v>0</v>
      </c>
      <c r="S204">
        <f t="shared" si="1"/>
        <v>3</v>
      </c>
      <c r="T204">
        <f t="shared" si="1"/>
        <v>0</v>
      </c>
      <c r="U204">
        <f t="shared" si="1"/>
        <v>0</v>
      </c>
      <c r="V204">
        <f t="shared" si="1"/>
        <v>0</v>
      </c>
      <c r="W204">
        <f t="shared" si="1"/>
        <v>16</v>
      </c>
      <c r="X204">
        <f t="shared" si="1"/>
        <v>6</v>
      </c>
      <c r="Y204">
        <f t="shared" si="1"/>
        <v>0</v>
      </c>
      <c r="Z204">
        <f t="shared" si="1"/>
        <v>0</v>
      </c>
      <c r="AA204">
        <f t="shared" si="3"/>
        <v>39</v>
      </c>
    </row>
    <row r="205" spans="1:27">
      <c r="A205" t="s">
        <v>107</v>
      </c>
      <c r="B205">
        <f t="shared" si="2"/>
        <v>0</v>
      </c>
      <c r="C205">
        <f t="shared" si="0"/>
        <v>0</v>
      </c>
      <c r="D205">
        <f t="shared" si="0"/>
        <v>0</v>
      </c>
      <c r="E205">
        <f t="shared" si="0"/>
        <v>0</v>
      </c>
      <c r="F205">
        <f t="shared" si="0"/>
        <v>0</v>
      </c>
      <c r="G205">
        <f t="shared" si="0"/>
        <v>0</v>
      </c>
      <c r="H205">
        <f t="shared" si="0"/>
        <v>0</v>
      </c>
      <c r="I205">
        <f t="shared" si="0"/>
        <v>5</v>
      </c>
      <c r="J205">
        <f t="shared" si="0"/>
        <v>0</v>
      </c>
      <c r="K205">
        <f t="shared" si="0"/>
        <v>0</v>
      </c>
      <c r="L205">
        <f t="shared" si="0"/>
        <v>0</v>
      </c>
      <c r="M205">
        <f t="shared" si="0"/>
        <v>0</v>
      </c>
      <c r="N205">
        <f t="shared" si="0"/>
        <v>0</v>
      </c>
      <c r="O205">
        <f t="shared" si="0"/>
        <v>0</v>
      </c>
      <c r="P205">
        <f t="shared" si="0"/>
        <v>0</v>
      </c>
      <c r="Q205">
        <f t="shared" si="1"/>
        <v>5</v>
      </c>
      <c r="R205">
        <f t="shared" si="1"/>
        <v>0</v>
      </c>
      <c r="S205">
        <f t="shared" si="1"/>
        <v>0</v>
      </c>
      <c r="T205">
        <f t="shared" si="1"/>
        <v>0</v>
      </c>
      <c r="U205">
        <f t="shared" si="1"/>
        <v>0</v>
      </c>
      <c r="V205">
        <f t="shared" si="1"/>
        <v>0</v>
      </c>
      <c r="W205">
        <f t="shared" si="1"/>
        <v>12</v>
      </c>
      <c r="X205">
        <f t="shared" si="1"/>
        <v>1</v>
      </c>
      <c r="Y205">
        <f t="shared" si="1"/>
        <v>6</v>
      </c>
      <c r="Z205">
        <f t="shared" si="1"/>
        <v>10</v>
      </c>
      <c r="AA205">
        <f t="shared" si="3"/>
        <v>39</v>
      </c>
    </row>
    <row r="206" spans="1:27">
      <c r="A206" t="s">
        <v>13</v>
      </c>
      <c r="B206">
        <f t="shared" si="2"/>
        <v>0</v>
      </c>
      <c r="C206">
        <f t="shared" si="0"/>
        <v>0</v>
      </c>
      <c r="D206">
        <f t="shared" si="0"/>
        <v>0</v>
      </c>
      <c r="E206">
        <f t="shared" si="0"/>
        <v>0</v>
      </c>
      <c r="F206">
        <f t="shared" si="0"/>
        <v>0</v>
      </c>
      <c r="G206">
        <f t="shared" si="0"/>
        <v>0</v>
      </c>
      <c r="H206">
        <f t="shared" si="0"/>
        <v>0</v>
      </c>
      <c r="I206">
        <f t="shared" si="0"/>
        <v>0</v>
      </c>
      <c r="J206">
        <f t="shared" si="0"/>
        <v>0</v>
      </c>
      <c r="K206">
        <f t="shared" si="0"/>
        <v>0</v>
      </c>
      <c r="L206">
        <f t="shared" si="0"/>
        <v>0</v>
      </c>
      <c r="M206">
        <f t="shared" si="0"/>
        <v>0</v>
      </c>
      <c r="N206">
        <f t="shared" si="0"/>
        <v>0</v>
      </c>
      <c r="O206">
        <f t="shared" si="0"/>
        <v>0</v>
      </c>
      <c r="P206">
        <f t="shared" si="0"/>
        <v>0</v>
      </c>
      <c r="Q206">
        <f t="shared" si="1"/>
        <v>0</v>
      </c>
      <c r="R206">
        <f t="shared" si="1"/>
        <v>0</v>
      </c>
      <c r="S206">
        <f t="shared" si="1"/>
        <v>0</v>
      </c>
      <c r="T206">
        <f t="shared" si="1"/>
        <v>0</v>
      </c>
      <c r="U206">
        <f t="shared" si="1"/>
        <v>11</v>
      </c>
      <c r="V206">
        <f t="shared" si="1"/>
        <v>0</v>
      </c>
      <c r="W206">
        <f t="shared" si="1"/>
        <v>16</v>
      </c>
      <c r="X206">
        <f t="shared" si="1"/>
        <v>0</v>
      </c>
      <c r="Y206">
        <f t="shared" si="1"/>
        <v>10</v>
      </c>
      <c r="Z206">
        <f t="shared" si="1"/>
        <v>2</v>
      </c>
      <c r="AA206">
        <f t="shared" si="3"/>
        <v>39</v>
      </c>
    </row>
    <row r="207" spans="1:27">
      <c r="A207" t="s">
        <v>14</v>
      </c>
      <c r="B207">
        <f t="shared" si="2"/>
        <v>0</v>
      </c>
      <c r="C207">
        <f t="shared" si="0"/>
        <v>0</v>
      </c>
      <c r="D207">
        <f t="shared" si="0"/>
        <v>0</v>
      </c>
      <c r="E207">
        <f t="shared" si="0"/>
        <v>0</v>
      </c>
      <c r="F207">
        <f t="shared" si="0"/>
        <v>0</v>
      </c>
      <c r="G207">
        <f t="shared" si="0"/>
        <v>0</v>
      </c>
      <c r="H207">
        <f t="shared" si="0"/>
        <v>0</v>
      </c>
      <c r="I207">
        <f t="shared" si="0"/>
        <v>6</v>
      </c>
      <c r="J207">
        <f t="shared" si="0"/>
        <v>0</v>
      </c>
      <c r="K207">
        <f t="shared" si="0"/>
        <v>0</v>
      </c>
      <c r="L207">
        <f t="shared" si="0"/>
        <v>0</v>
      </c>
      <c r="M207">
        <f t="shared" si="0"/>
        <v>0</v>
      </c>
      <c r="N207">
        <f t="shared" si="0"/>
        <v>0</v>
      </c>
      <c r="O207">
        <f t="shared" si="0"/>
        <v>0</v>
      </c>
      <c r="P207">
        <f t="shared" si="0"/>
        <v>0</v>
      </c>
      <c r="Q207">
        <f t="shared" si="1"/>
        <v>0</v>
      </c>
      <c r="R207">
        <f t="shared" si="1"/>
        <v>0</v>
      </c>
      <c r="S207">
        <f t="shared" si="1"/>
        <v>3</v>
      </c>
      <c r="T207">
        <f t="shared" si="1"/>
        <v>0</v>
      </c>
      <c r="U207">
        <f t="shared" si="1"/>
        <v>0</v>
      </c>
      <c r="V207">
        <f t="shared" si="1"/>
        <v>0</v>
      </c>
      <c r="W207">
        <f t="shared" si="1"/>
        <v>8</v>
      </c>
      <c r="X207">
        <f t="shared" si="1"/>
        <v>12</v>
      </c>
      <c r="Y207">
        <f t="shared" si="1"/>
        <v>0</v>
      </c>
      <c r="Z207">
        <f t="shared" si="1"/>
        <v>10</v>
      </c>
      <c r="AA207">
        <f t="shared" si="3"/>
        <v>39</v>
      </c>
    </row>
  </sheetData>
  <sortState ref="A2:L115">
    <sortCondition ref="J2:J115"/>
    <sortCondition ref="C2:C115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1"/>
  <sheetViews>
    <sheetView workbookViewId="0">
      <pane ySplit="1" topLeftCell="A2" activePane="bottomLeft" state="frozen"/>
      <selection pane="bottomLeft" activeCell="E17" sqref="E17"/>
    </sheetView>
  </sheetViews>
  <sheetFormatPr defaultColWidth="8.5703125" defaultRowHeight="15"/>
  <cols>
    <col min="1" max="1" width="19.5703125" customWidth="1"/>
    <col min="2" max="2" width="7.140625" bestFit="1" customWidth="1"/>
    <col min="3" max="3" width="9.42578125" customWidth="1"/>
    <col min="4" max="4" width="7" customWidth="1"/>
    <col min="5" max="5" width="10.28515625" style="3" bestFit="1" customWidth="1"/>
    <col min="6" max="6" width="26.7109375" customWidth="1"/>
    <col min="7" max="7" width="14.140625" customWidth="1"/>
    <col min="10" max="10" width="13.7109375" bestFit="1" customWidth="1"/>
  </cols>
  <sheetData>
    <row r="1" spans="1:12" s="53" customFormat="1" ht="21">
      <c r="A1" s="51" t="s">
        <v>17</v>
      </c>
      <c r="B1" s="51" t="s">
        <v>9</v>
      </c>
      <c r="C1" s="51" t="s">
        <v>6</v>
      </c>
      <c r="D1" s="51" t="s">
        <v>8</v>
      </c>
      <c r="E1" s="51" t="s">
        <v>7</v>
      </c>
      <c r="F1" s="52" t="s">
        <v>10</v>
      </c>
      <c r="G1" s="52" t="s">
        <v>1</v>
      </c>
      <c r="H1" s="52" t="s">
        <v>2</v>
      </c>
      <c r="I1" s="52" t="s">
        <v>18</v>
      </c>
      <c r="J1" s="52" t="s">
        <v>3</v>
      </c>
      <c r="K1" s="52" t="s">
        <v>11</v>
      </c>
      <c r="L1" s="52" t="s">
        <v>64</v>
      </c>
    </row>
    <row r="2" spans="1:12" ht="21">
      <c r="A2" s="51" t="s">
        <v>17</v>
      </c>
      <c r="B2" s="4">
        <v>1</v>
      </c>
      <c r="C2" s="4" t="s">
        <v>1397</v>
      </c>
      <c r="D2" s="4"/>
      <c r="E2" s="2">
        <v>200</v>
      </c>
      <c r="F2" s="1" t="str">
        <f>+VLOOKUP(E2,Participants!$A$1:$F$1501,2,FALSE)</f>
        <v>Ellie Maentz</v>
      </c>
      <c r="G2" s="1" t="str">
        <f>+VLOOKUP(E2,Participants!$A$1:$F$1501,4,FALSE)</f>
        <v>STL</v>
      </c>
      <c r="H2" s="1" t="str">
        <f>+VLOOKUP(E2,Participants!$A$1:$F$1501,5,FALSE)</f>
        <v>F</v>
      </c>
      <c r="I2" s="1">
        <f>+VLOOKUP(E2,Participants!$A$1:$F$1501,3,FALSE)</f>
        <v>6</v>
      </c>
      <c r="J2" s="1" t="str">
        <f>+VLOOKUP(E2,Participants!$A$1:$G$1501,7,FALSE)</f>
        <v>JV GIRLS</v>
      </c>
      <c r="K2" s="1">
        <v>1</v>
      </c>
      <c r="L2" s="1">
        <v>10</v>
      </c>
    </row>
    <row r="3" spans="1:12" ht="21">
      <c r="A3" s="51" t="s">
        <v>17</v>
      </c>
      <c r="B3" s="4">
        <v>1</v>
      </c>
      <c r="C3" s="4" t="s">
        <v>1398</v>
      </c>
      <c r="D3" s="4"/>
      <c r="E3" s="2">
        <v>122</v>
      </c>
      <c r="F3" s="1" t="str">
        <f>+VLOOKUP(E3,Participants!$A$1:$F$1501,2,FALSE)</f>
        <v>Katie Kastelic</v>
      </c>
      <c r="G3" s="1" t="str">
        <f>+VLOOKUP(E3,Participants!$A$1:$F$1501,4,FALSE)</f>
        <v>JFK</v>
      </c>
      <c r="H3" s="1" t="str">
        <f>+VLOOKUP(E3,Participants!$A$1:$F$1501,5,FALSE)</f>
        <v>F</v>
      </c>
      <c r="I3" s="1">
        <f>+VLOOKUP(E3,Participants!$A$1:$F$1501,3,FALSE)</f>
        <v>6</v>
      </c>
      <c r="J3" s="1" t="str">
        <f>+VLOOKUP(E3,Participants!$A$1:$G$1501,7,FALSE)</f>
        <v>JV GIRLS</v>
      </c>
      <c r="K3" s="1">
        <v>2</v>
      </c>
      <c r="L3" s="1">
        <v>8</v>
      </c>
    </row>
    <row r="4" spans="1:12" ht="21">
      <c r="A4" s="51" t="s">
        <v>17</v>
      </c>
      <c r="B4" s="4">
        <v>1</v>
      </c>
      <c r="C4" s="4" t="s">
        <v>1399</v>
      </c>
      <c r="D4" s="4"/>
      <c r="E4" s="2">
        <v>119</v>
      </c>
      <c r="F4" s="1" t="str">
        <f>+VLOOKUP(E4,Participants!$A$1:$F$1501,2,FALSE)</f>
        <v>Clare Ruffing</v>
      </c>
      <c r="G4" s="1" t="str">
        <f>+VLOOKUP(E4,Participants!$A$1:$F$1501,4,FALSE)</f>
        <v>JFK</v>
      </c>
      <c r="H4" s="1" t="str">
        <f>+VLOOKUP(E4,Participants!$A$1:$F$1501,5,FALSE)</f>
        <v>F</v>
      </c>
      <c r="I4" s="1">
        <f>+VLOOKUP(E4,Participants!$A$1:$F$1501,3,FALSE)</f>
        <v>5</v>
      </c>
      <c r="J4" s="1" t="str">
        <f>+VLOOKUP(E4,Participants!$A$1:$G$1501,7,FALSE)</f>
        <v>JV GIRLS</v>
      </c>
      <c r="K4" s="1">
        <v>3</v>
      </c>
      <c r="L4" s="1">
        <v>6</v>
      </c>
    </row>
    <row r="5" spans="1:12" ht="21">
      <c r="A5" s="51" t="s">
        <v>17</v>
      </c>
      <c r="B5" s="4">
        <v>1</v>
      </c>
      <c r="C5" s="4" t="s">
        <v>1400</v>
      </c>
      <c r="D5" s="4"/>
      <c r="E5" s="2">
        <v>984</v>
      </c>
      <c r="F5" s="1" t="str">
        <f>+VLOOKUP(E5,Participants!$A$1:$F$1501,2,FALSE)</f>
        <v>Santelli Lizzy</v>
      </c>
      <c r="G5" s="1" t="str">
        <f>+VLOOKUP(E5,Participants!$A$1:$F$1501,4,FALSE)</f>
        <v>GAB</v>
      </c>
      <c r="H5" s="1" t="str">
        <f>+VLOOKUP(E5,Participants!$A$1:$F$1501,5,FALSE)</f>
        <v>F</v>
      </c>
      <c r="I5" s="1">
        <f>+VLOOKUP(E5,Participants!$A$1:$F$1501,3,FALSE)</f>
        <v>4</v>
      </c>
      <c r="J5" s="155" t="s">
        <v>106</v>
      </c>
      <c r="K5" s="1">
        <v>4</v>
      </c>
      <c r="L5" s="1">
        <v>5</v>
      </c>
    </row>
    <row r="6" spans="1:12" ht="21">
      <c r="A6" s="51" t="s">
        <v>17</v>
      </c>
      <c r="B6" s="4">
        <v>1</v>
      </c>
      <c r="C6" s="4" t="s">
        <v>1401</v>
      </c>
      <c r="D6" s="4"/>
      <c r="E6" s="2">
        <v>118</v>
      </c>
      <c r="F6" s="1" t="str">
        <f>+VLOOKUP(E6,Participants!$A$1:$F$1501,2,FALSE)</f>
        <v>Abby Bodart</v>
      </c>
      <c r="G6" s="1" t="str">
        <f>+VLOOKUP(E6,Participants!$A$1:$F$1501,4,FALSE)</f>
        <v>JFK</v>
      </c>
      <c r="H6" s="1" t="str">
        <f>+VLOOKUP(E6,Participants!$A$1:$F$1501,5,FALSE)</f>
        <v>F</v>
      </c>
      <c r="I6" s="1">
        <f>+VLOOKUP(E6,Participants!$A$1:$F$1501,3,FALSE)</f>
        <v>5</v>
      </c>
      <c r="J6" s="1" t="str">
        <f>+VLOOKUP(E6,Participants!$A$1:$G$1501,7,FALSE)</f>
        <v>JV GIRLS</v>
      </c>
      <c r="K6" s="1">
        <v>5</v>
      </c>
      <c r="L6" s="1">
        <v>4</v>
      </c>
    </row>
    <row r="7" spans="1:12" ht="21">
      <c r="A7" s="51" t="s">
        <v>17</v>
      </c>
      <c r="B7" s="4">
        <v>1</v>
      </c>
      <c r="C7" s="4" t="s">
        <v>1402</v>
      </c>
      <c r="D7" s="4"/>
      <c r="E7" s="2">
        <v>120</v>
      </c>
      <c r="F7" s="1" t="str">
        <f>+VLOOKUP(E7,Participants!$A$1:$F$1501,2,FALSE)</f>
        <v>Rylee Ondrejko</v>
      </c>
      <c r="G7" s="1" t="str">
        <f>+VLOOKUP(E7,Participants!$A$1:$F$1501,4,FALSE)</f>
        <v>JFK</v>
      </c>
      <c r="H7" s="1" t="str">
        <f>+VLOOKUP(E7,Participants!$A$1:$F$1501,5,FALSE)</f>
        <v>F</v>
      </c>
      <c r="I7" s="1">
        <f>+VLOOKUP(E7,Participants!$A$1:$F$1501,3,FALSE)</f>
        <v>5</v>
      </c>
      <c r="J7" s="1" t="str">
        <f>+VLOOKUP(E7,Participants!$A$1:$G$1501,7,FALSE)</f>
        <v>JV GIRLS</v>
      </c>
      <c r="K7" s="1">
        <v>6</v>
      </c>
      <c r="L7" s="1">
        <v>3</v>
      </c>
    </row>
    <row r="8" spans="1:12" ht="21">
      <c r="A8" s="51" t="s">
        <v>17</v>
      </c>
      <c r="B8" s="4">
        <v>1</v>
      </c>
      <c r="C8" s="4" t="s">
        <v>1403</v>
      </c>
      <c r="D8" s="4"/>
      <c r="E8" s="2">
        <v>809</v>
      </c>
      <c r="F8" s="1" t="str">
        <f>+VLOOKUP(E8,Participants!$A$1:$F$1501,2,FALSE)</f>
        <v>Leah Olson</v>
      </c>
      <c r="G8" s="1" t="str">
        <f>+VLOOKUP(E8,Participants!$A$1:$F$1501,4,FALSE)</f>
        <v>SRT</v>
      </c>
      <c r="H8" s="1" t="str">
        <f>+VLOOKUP(E8,Participants!$A$1:$F$1501,5,FALSE)</f>
        <v>F</v>
      </c>
      <c r="I8" s="1">
        <f>+VLOOKUP(E8,Participants!$A$1:$F$1501,3,FALSE)</f>
        <v>5</v>
      </c>
      <c r="J8" s="1" t="str">
        <f>+VLOOKUP(E8,Participants!$A$1:$G$1501,7,FALSE)</f>
        <v>JV GIRLS</v>
      </c>
      <c r="K8" s="1">
        <v>7</v>
      </c>
      <c r="L8" s="1">
        <v>2</v>
      </c>
    </row>
    <row r="9" spans="1:12" ht="21">
      <c r="A9" s="51" t="s">
        <v>17</v>
      </c>
      <c r="B9" s="2">
        <v>1</v>
      </c>
      <c r="C9" s="2" t="s">
        <v>1404</v>
      </c>
      <c r="D9" s="2"/>
      <c r="E9" s="2">
        <v>388</v>
      </c>
      <c r="F9" s="1" t="str">
        <f>+VLOOKUP(E9,Participants!$A$1:$F$1501,2,FALSE)</f>
        <v>Anna Stickman</v>
      </c>
      <c r="G9" s="1" t="str">
        <f>+VLOOKUP(E9,Participants!$A$1:$F$1501,4,FALSE)</f>
        <v>PHL</v>
      </c>
      <c r="H9" s="1" t="str">
        <f>+VLOOKUP(E9,Participants!$A$1:$F$1501,5,FALSE)</f>
        <v>F</v>
      </c>
      <c r="I9" s="1">
        <f>+VLOOKUP(E9,Participants!$A$1:$F$1501,3,FALSE)</f>
        <v>3</v>
      </c>
      <c r="J9" s="155" t="s">
        <v>106</v>
      </c>
      <c r="K9" s="1">
        <v>8</v>
      </c>
      <c r="L9" s="1">
        <v>1</v>
      </c>
    </row>
    <row r="10" spans="1:12" ht="21">
      <c r="A10" s="51" t="s">
        <v>17</v>
      </c>
      <c r="B10" s="4">
        <v>1</v>
      </c>
      <c r="C10" s="4" t="s">
        <v>1405</v>
      </c>
      <c r="D10" s="4"/>
      <c r="E10" s="2">
        <v>664</v>
      </c>
      <c r="F10" s="1" t="str">
        <f>+VLOOKUP(E10,Participants!$A$1:$F$1501,2,FALSE)</f>
        <v>Lily Stephenson</v>
      </c>
      <c r="G10" s="1" t="str">
        <f>+VLOOKUP(E10,Participants!$A$1:$F$1501,4,FALSE)</f>
        <v>SYL</v>
      </c>
      <c r="H10" s="1" t="str">
        <f>+VLOOKUP(E10,Participants!$A$1:$F$1501,5,FALSE)</f>
        <v>F</v>
      </c>
      <c r="I10" s="1">
        <f>+VLOOKUP(E10,Participants!$A$1:$F$1501,3,FALSE)</f>
        <v>6</v>
      </c>
      <c r="J10" s="1" t="str">
        <f>+VLOOKUP(E10,Participants!$A$1:$G$1501,7,FALSE)</f>
        <v>JV GIRLS</v>
      </c>
      <c r="K10" s="1"/>
      <c r="L10" s="1"/>
    </row>
    <row r="11" spans="1:12" ht="21">
      <c r="A11" s="51" t="s">
        <v>17</v>
      </c>
      <c r="B11" s="4">
        <v>2</v>
      </c>
      <c r="C11" s="4" t="s">
        <v>1406</v>
      </c>
      <c r="D11" s="4"/>
      <c r="E11" s="2">
        <v>127</v>
      </c>
      <c r="F11" s="1" t="str">
        <f>+VLOOKUP(E11,Participants!$A$1:$F$1501,2,FALSE)</f>
        <v>Gunnar Bjornson</v>
      </c>
      <c r="G11" s="1" t="str">
        <f>+VLOOKUP(E11,Participants!$A$1:$F$1501,4,FALSE)</f>
        <v>JFK</v>
      </c>
      <c r="H11" s="1" t="str">
        <f>+VLOOKUP(E11,Participants!$A$1:$F$1501,5,FALSE)</f>
        <v>M</v>
      </c>
      <c r="I11" s="1">
        <f>+VLOOKUP(E11,Participants!$A$1:$F$1501,3,FALSE)</f>
        <v>6</v>
      </c>
      <c r="J11" s="1" t="str">
        <f>+VLOOKUP(E11,Participants!$A$1:$G$1501,7,FALSE)</f>
        <v>JV BOYS</v>
      </c>
      <c r="K11" s="1">
        <v>1</v>
      </c>
      <c r="L11" s="1">
        <v>10</v>
      </c>
    </row>
    <row r="12" spans="1:12" ht="21">
      <c r="A12" s="51" t="s">
        <v>17</v>
      </c>
      <c r="B12" s="4">
        <v>2</v>
      </c>
      <c r="C12" s="4" t="s">
        <v>1407</v>
      </c>
      <c r="D12" s="4"/>
      <c r="E12" s="2">
        <v>399</v>
      </c>
      <c r="F12" s="1" t="str">
        <f>+VLOOKUP(E12,Participants!$A$1:$F$1501,2,FALSE)</f>
        <v>Max Gillen</v>
      </c>
      <c r="G12" s="1" t="str">
        <f>+VLOOKUP(E12,Participants!$A$1:$F$1501,4,FALSE)</f>
        <v>PHL</v>
      </c>
      <c r="H12" s="1" t="str">
        <f>+VLOOKUP(E12,Participants!$A$1:$F$1501,5,FALSE)</f>
        <v>M</v>
      </c>
      <c r="I12" s="1">
        <f>+VLOOKUP(E12,Participants!$A$1:$F$1501,3,FALSE)</f>
        <v>6</v>
      </c>
      <c r="J12" s="1" t="str">
        <f>+VLOOKUP(E12,Participants!$A$1:$G$1501,7,FALSE)</f>
        <v>JV BOYS</v>
      </c>
      <c r="K12" s="1">
        <v>2</v>
      </c>
      <c r="L12" s="1">
        <v>8</v>
      </c>
    </row>
    <row r="13" spans="1:12" ht="21">
      <c r="A13" s="51" t="s">
        <v>17</v>
      </c>
      <c r="B13" s="4">
        <v>2</v>
      </c>
      <c r="C13" s="4" t="s">
        <v>1408</v>
      </c>
      <c r="D13" s="4"/>
      <c r="E13" s="2">
        <v>665</v>
      </c>
      <c r="F13" s="1" t="str">
        <f>+VLOOKUP(E13,Participants!$A$1:$F$1501,2,FALSE)</f>
        <v>Christopher Kirchner</v>
      </c>
      <c r="G13" s="1" t="str">
        <f>+VLOOKUP(E13,Participants!$A$1:$F$1501,4,FALSE)</f>
        <v>SYL</v>
      </c>
      <c r="H13" s="1" t="str">
        <f>+VLOOKUP(E13,Participants!$A$1:$F$1501,5,FALSE)</f>
        <v>M</v>
      </c>
      <c r="I13" s="1">
        <f>+VLOOKUP(E13,Participants!$A$1:$F$1501,3,FALSE)</f>
        <v>6</v>
      </c>
      <c r="J13" s="1" t="str">
        <f>+VLOOKUP(E13,Participants!$A$1:$G$1501,7,FALSE)</f>
        <v>JV BOYS</v>
      </c>
      <c r="K13" s="1">
        <v>3</v>
      </c>
      <c r="L13" s="1">
        <v>6</v>
      </c>
    </row>
    <row r="14" spans="1:12" ht="21">
      <c r="A14" s="51" t="s">
        <v>17</v>
      </c>
      <c r="B14" s="4">
        <v>2</v>
      </c>
      <c r="C14" s="4" t="s">
        <v>1409</v>
      </c>
      <c r="D14" s="4"/>
      <c r="E14" s="2">
        <v>801</v>
      </c>
      <c r="F14" s="1" t="str">
        <f>+VLOOKUP(E14,Participants!$A$1:$F$1501,2,FALSE)</f>
        <v>Ryan Niedermeyer</v>
      </c>
      <c r="G14" s="1" t="str">
        <f>+VLOOKUP(E14,Participants!$A$1:$F$1501,4,FALSE)</f>
        <v>SRT</v>
      </c>
      <c r="H14" s="1" t="str">
        <f>+VLOOKUP(E14,Participants!$A$1:$F$1501,5,FALSE)</f>
        <v>M</v>
      </c>
      <c r="I14" s="1">
        <f>+VLOOKUP(E14,Participants!$A$1:$F$1501,3,FALSE)</f>
        <v>3</v>
      </c>
      <c r="J14" s="155" t="s">
        <v>107</v>
      </c>
      <c r="K14" s="1">
        <v>4</v>
      </c>
      <c r="L14" s="1">
        <v>5</v>
      </c>
    </row>
    <row r="15" spans="1:12" ht="21">
      <c r="A15" s="51" t="s">
        <v>17</v>
      </c>
      <c r="B15" s="4">
        <v>3</v>
      </c>
      <c r="C15" s="4" t="s">
        <v>1410</v>
      </c>
      <c r="D15" s="4"/>
      <c r="E15" s="2">
        <v>240</v>
      </c>
      <c r="F15" s="1" t="str">
        <f>+VLOOKUP(E15,Participants!$A$1:$F$1501,2,FALSE)</f>
        <v>Drew West</v>
      </c>
      <c r="G15" s="1" t="str">
        <f>+VLOOKUP(E15,Participants!$A$1:$F$1501,4,FALSE)</f>
        <v>STL</v>
      </c>
      <c r="H15" s="1" t="str">
        <f>+VLOOKUP(E15,Participants!$A$1:$F$1501,5,FALSE)</f>
        <v>M</v>
      </c>
      <c r="I15" s="1">
        <f>+VLOOKUP(E15,Participants!$A$1:$F$1501,3,FALSE)</f>
        <v>8</v>
      </c>
      <c r="J15" s="1" t="str">
        <f>+VLOOKUP(E15,Participants!$A$1:$G$1501,7,FALSE)</f>
        <v>VARSITY BOYS</v>
      </c>
      <c r="K15" s="1">
        <v>1</v>
      </c>
      <c r="L15" s="1">
        <v>10</v>
      </c>
    </row>
    <row r="16" spans="1:12" ht="21">
      <c r="A16" s="51" t="s">
        <v>17</v>
      </c>
      <c r="B16" s="4">
        <v>3</v>
      </c>
      <c r="C16" s="4" t="s">
        <v>1411</v>
      </c>
      <c r="D16" s="4"/>
      <c r="E16" s="2">
        <v>1007</v>
      </c>
      <c r="F16" s="1" t="str">
        <f>+VLOOKUP(E16,Participants!$A$1:$F$1501,2,FALSE)</f>
        <v>Maximillian Tiriobo</v>
      </c>
      <c r="G16" s="1" t="str">
        <f>+VLOOKUP(E16,Participants!$A$1:$F$1501,4,FALSE)</f>
        <v>GAB</v>
      </c>
      <c r="H16" s="1" t="str">
        <f>+VLOOKUP(E16,Participants!$A$1:$F$1501,5,FALSE)</f>
        <v>M</v>
      </c>
      <c r="I16" s="1">
        <f>+VLOOKUP(E16,Participants!$A$1:$F$1501,3,FALSE)</f>
        <v>7</v>
      </c>
      <c r="J16" s="1" t="str">
        <f>+VLOOKUP(E16,Participants!$A$1:$G$1501,7,FALSE)</f>
        <v>VARSITY BOYS</v>
      </c>
      <c r="K16" s="1">
        <v>2</v>
      </c>
      <c r="L16" s="1">
        <v>8</v>
      </c>
    </row>
    <row r="17" spans="1:12" ht="21">
      <c r="A17" s="51" t="s">
        <v>17</v>
      </c>
      <c r="B17" s="4">
        <v>3</v>
      </c>
      <c r="C17" s="4" t="s">
        <v>1412</v>
      </c>
      <c r="D17" s="4"/>
      <c r="E17" s="2">
        <v>239</v>
      </c>
      <c r="F17" s="1" t="str">
        <f>+VLOOKUP(E17,Participants!$A$1:$F$1501,2,FALSE)</f>
        <v>Brendan Mattes</v>
      </c>
      <c r="G17" s="1" t="str">
        <f>+VLOOKUP(E17,Participants!$A$1:$F$1501,4,FALSE)</f>
        <v>STL</v>
      </c>
      <c r="H17" s="1" t="str">
        <f>+VLOOKUP(E17,Participants!$A$1:$F$1501,5,FALSE)</f>
        <v>M</v>
      </c>
      <c r="I17" s="1">
        <f>+VLOOKUP(E17,Participants!$A$1:$F$1501,3,FALSE)</f>
        <v>8</v>
      </c>
      <c r="J17" s="1" t="str">
        <f>+VLOOKUP(E17,Participants!$A$1:$G$1501,7,FALSE)</f>
        <v>VARSITY BOYS</v>
      </c>
      <c r="K17" s="1">
        <v>3</v>
      </c>
      <c r="L17" s="1">
        <v>6</v>
      </c>
    </row>
    <row r="18" spans="1:12" ht="21">
      <c r="A18" s="51" t="s">
        <v>17</v>
      </c>
      <c r="B18" s="4">
        <v>3</v>
      </c>
      <c r="C18" s="4" t="s">
        <v>1413</v>
      </c>
      <c r="D18" s="4"/>
      <c r="E18" s="2">
        <v>225</v>
      </c>
      <c r="F18" s="1" t="str">
        <f>+VLOOKUP(E18,Participants!$A$1:$F$1501,2,FALSE)</f>
        <v>Mary Connolly</v>
      </c>
      <c r="G18" s="1" t="str">
        <f>+VLOOKUP(E18,Participants!$A$1:$F$1501,4,FALSE)</f>
        <v>STL</v>
      </c>
      <c r="H18" s="1" t="str">
        <f>+VLOOKUP(E18,Participants!$A$1:$F$1501,5,FALSE)</f>
        <v>F</v>
      </c>
      <c r="I18" s="1">
        <f>+VLOOKUP(E18,Participants!$A$1:$F$1501,3,FALSE)</f>
        <v>7</v>
      </c>
      <c r="J18" s="1" t="str">
        <f>+VLOOKUP(E18,Participants!$A$1:$G$1501,7,FALSE)</f>
        <v>VARSITY GIRLS</v>
      </c>
      <c r="K18" s="1">
        <v>1</v>
      </c>
      <c r="L18" s="1">
        <v>10</v>
      </c>
    </row>
    <row r="19" spans="1:12" ht="21">
      <c r="A19" s="51" t="s">
        <v>17</v>
      </c>
      <c r="B19" s="4">
        <v>3</v>
      </c>
      <c r="C19" s="4" t="s">
        <v>1414</v>
      </c>
      <c r="D19" s="4"/>
      <c r="E19" s="2">
        <v>244</v>
      </c>
      <c r="F19" s="1" t="str">
        <f>+VLOOKUP(E19,Participants!$A$1:$F$1501,2,FALSE)</f>
        <v>Ryan McKenna</v>
      </c>
      <c r="G19" s="1" t="str">
        <f>+VLOOKUP(E19,Participants!$A$1:$F$1501,4,FALSE)</f>
        <v>STL</v>
      </c>
      <c r="H19" s="1" t="str">
        <f>+VLOOKUP(E19,Participants!$A$1:$F$1501,5,FALSE)</f>
        <v>M</v>
      </c>
      <c r="I19" s="1">
        <f>+VLOOKUP(E19,Participants!$A$1:$F$1501,3,FALSE)</f>
        <v>8</v>
      </c>
      <c r="J19" s="1" t="str">
        <f>+VLOOKUP(E19,Participants!$A$1:$G$1501,7,FALSE)</f>
        <v>VARSITY BOYS</v>
      </c>
      <c r="K19" s="1">
        <v>4</v>
      </c>
      <c r="L19" s="1">
        <v>5</v>
      </c>
    </row>
    <row r="20" spans="1:12" ht="21">
      <c r="A20" s="51" t="s">
        <v>17</v>
      </c>
      <c r="B20" s="4">
        <v>3</v>
      </c>
      <c r="C20" s="4" t="s">
        <v>1415</v>
      </c>
      <c r="D20" s="4"/>
      <c r="E20" s="2">
        <v>230</v>
      </c>
      <c r="F20" s="1" t="str">
        <f>+VLOOKUP(E20,Participants!$A$1:$F$1501,2,FALSE)</f>
        <v>Kylene Vas</v>
      </c>
      <c r="G20" s="1" t="str">
        <f>+VLOOKUP(E20,Participants!$A$1:$F$1501,4,FALSE)</f>
        <v>STL</v>
      </c>
      <c r="H20" s="1" t="str">
        <f>+VLOOKUP(E20,Participants!$A$1:$F$1501,5,FALSE)</f>
        <v>F</v>
      </c>
      <c r="I20" s="1">
        <f>+VLOOKUP(E20,Participants!$A$1:$F$1501,3,FALSE)</f>
        <v>8</v>
      </c>
      <c r="J20" s="1" t="str">
        <f>+VLOOKUP(E20,Participants!$A$1:$G$1501,7,FALSE)</f>
        <v>VARSITY GIRLS</v>
      </c>
      <c r="K20" s="1">
        <v>2</v>
      </c>
      <c r="L20" s="1">
        <v>8</v>
      </c>
    </row>
    <row r="21" spans="1:12" ht="21">
      <c r="A21" s="51" t="s">
        <v>17</v>
      </c>
      <c r="B21" s="2">
        <v>3</v>
      </c>
      <c r="C21" s="2" t="s">
        <v>1416</v>
      </c>
      <c r="D21" s="2"/>
      <c r="E21" s="2">
        <v>132</v>
      </c>
      <c r="F21" s="1" t="str">
        <f>+VLOOKUP(E21,Participants!$A$1:$F$1501,2,FALSE)</f>
        <v>Anthony Ratkiewicz</v>
      </c>
      <c r="G21" s="1" t="str">
        <f>+VLOOKUP(E21,Participants!$A$1:$F$1501,4,FALSE)</f>
        <v>JFK</v>
      </c>
      <c r="H21" s="1" t="str">
        <f>+VLOOKUP(E21,Participants!$A$1:$F$1501,5,FALSE)</f>
        <v>M</v>
      </c>
      <c r="I21" s="1">
        <f>+VLOOKUP(E21,Participants!$A$1:$F$1501,3,FALSE)</f>
        <v>7</v>
      </c>
      <c r="J21" s="1" t="str">
        <f>+VLOOKUP(E21,Participants!$A$1:$G$1501,7,FALSE)</f>
        <v>VARSITY BOYS</v>
      </c>
      <c r="K21" s="1">
        <v>5</v>
      </c>
      <c r="L21" s="1">
        <v>4</v>
      </c>
    </row>
    <row r="22" spans="1:12" ht="21">
      <c r="A22" s="51" t="s">
        <v>17</v>
      </c>
      <c r="B22" s="4">
        <v>3</v>
      </c>
      <c r="C22" s="4" t="s">
        <v>1417</v>
      </c>
      <c r="D22" s="4"/>
      <c r="E22" s="2">
        <v>233</v>
      </c>
      <c r="F22" s="1" t="str">
        <f>+VLOOKUP(E22,Participants!$A$1:$F$1501,2,FALSE)</f>
        <v>Molly Maher</v>
      </c>
      <c r="G22" s="1" t="str">
        <f>+VLOOKUP(E22,Participants!$A$1:$F$1501,4,FALSE)</f>
        <v>STL</v>
      </c>
      <c r="H22" s="1" t="str">
        <f>+VLOOKUP(E22,Participants!$A$1:$F$1501,5,FALSE)</f>
        <v>F</v>
      </c>
      <c r="I22" s="1">
        <f>+VLOOKUP(E22,Participants!$A$1:$F$1501,3,FALSE)</f>
        <v>8</v>
      </c>
      <c r="J22" s="1" t="str">
        <f>+VLOOKUP(E22,Participants!$A$1:$G$1501,7,FALSE)</f>
        <v>VARSITY GIRLS</v>
      </c>
      <c r="K22" s="1">
        <v>3</v>
      </c>
      <c r="L22" s="1">
        <v>6</v>
      </c>
    </row>
    <row r="201" spans="1:27">
      <c r="B201" s="37" t="s">
        <v>96</v>
      </c>
      <c r="C201" s="37" t="s">
        <v>108</v>
      </c>
      <c r="D201" s="37" t="s">
        <v>111</v>
      </c>
      <c r="E201" s="38" t="s">
        <v>113</v>
      </c>
      <c r="F201" s="37" t="s">
        <v>115</v>
      </c>
      <c r="G201" s="37" t="s">
        <v>117</v>
      </c>
      <c r="H201" s="37" t="s">
        <v>24</v>
      </c>
      <c r="I201" s="37" t="s">
        <v>20</v>
      </c>
      <c r="J201" s="37" t="s">
        <v>25</v>
      </c>
      <c r="K201" s="37" t="s">
        <v>100</v>
      </c>
      <c r="L201" s="37" t="s">
        <v>26</v>
      </c>
      <c r="M201" s="37" t="s">
        <v>120</v>
      </c>
      <c r="N201" s="37" t="s">
        <v>27</v>
      </c>
      <c r="O201" s="37" t="s">
        <v>123</v>
      </c>
      <c r="P201" s="37" t="s">
        <v>28</v>
      </c>
      <c r="Q201" s="37" t="s">
        <v>32</v>
      </c>
      <c r="R201" s="37" t="s">
        <v>34</v>
      </c>
      <c r="S201" s="37" t="s">
        <v>36</v>
      </c>
      <c r="T201" s="37" t="s">
        <v>38</v>
      </c>
      <c r="U201" s="37" t="s">
        <v>40</v>
      </c>
      <c r="V201" s="37" t="s">
        <v>42</v>
      </c>
      <c r="W201" s="37" t="s">
        <v>19</v>
      </c>
      <c r="X201" s="37" t="s">
        <v>45</v>
      </c>
      <c r="Y201" t="s">
        <v>103</v>
      </c>
      <c r="Z201" t="s">
        <v>47</v>
      </c>
      <c r="AA201" s="37" t="s">
        <v>89</v>
      </c>
    </row>
    <row r="202" spans="1:27">
      <c r="A202" s="145" t="s">
        <v>1306</v>
      </c>
      <c r="B202">
        <f>+SUMIFS($L$2:$L$115,$J$2:$J$115,$A202,$G$2:$G$115,B$201)</f>
        <v>0</v>
      </c>
      <c r="C202">
        <f t="shared" ref="C202:W207" si="0">+SUMIFS($L$2:$L$115,$J$2:$J$115,$A202,$G$2:$G$115,C$201)</f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0</v>
      </c>
      <c r="I202">
        <f t="shared" si="0"/>
        <v>0</v>
      </c>
      <c r="J202">
        <f t="shared" si="0"/>
        <v>0</v>
      </c>
      <c r="K202">
        <f t="shared" si="0"/>
        <v>0</v>
      </c>
      <c r="L202">
        <f t="shared" si="0"/>
        <v>0</v>
      </c>
      <c r="M202">
        <f t="shared" si="0"/>
        <v>0</v>
      </c>
      <c r="N202">
        <f t="shared" si="0"/>
        <v>0</v>
      </c>
      <c r="O202">
        <f t="shared" si="0"/>
        <v>0</v>
      </c>
      <c r="P202">
        <f t="shared" si="0"/>
        <v>0</v>
      </c>
      <c r="Q202">
        <f t="shared" si="0"/>
        <v>0</v>
      </c>
      <c r="R202">
        <f t="shared" si="0"/>
        <v>0</v>
      </c>
      <c r="S202">
        <f t="shared" si="0"/>
        <v>0</v>
      </c>
      <c r="T202">
        <f t="shared" si="0"/>
        <v>0</v>
      </c>
      <c r="U202">
        <f t="shared" si="0"/>
        <v>0</v>
      </c>
      <c r="V202">
        <f t="shared" si="0"/>
        <v>0</v>
      </c>
      <c r="W202">
        <f t="shared" si="0"/>
        <v>0</v>
      </c>
      <c r="X202">
        <f t="shared" ref="X202:Z207" si="1">+SUMIFS($L$2:$L$115,$J$2:$J$115,$A202,$G$2:$G$115,X$201)</f>
        <v>0</v>
      </c>
      <c r="Y202">
        <f t="shared" si="1"/>
        <v>0</v>
      </c>
      <c r="Z202">
        <f t="shared" si="1"/>
        <v>0</v>
      </c>
      <c r="AA202">
        <f>SUM(B202:Z202)</f>
        <v>0</v>
      </c>
    </row>
    <row r="203" spans="1:27">
      <c r="A203" t="s">
        <v>1307</v>
      </c>
      <c r="B203">
        <f t="shared" ref="B203:Q207" si="2">+SUMIFS($L$2:$L$115,$J$2:$J$115,$A203,$G$2:$G$115,B$201)</f>
        <v>0</v>
      </c>
      <c r="C203">
        <f t="shared" si="2"/>
        <v>0</v>
      </c>
      <c r="D203">
        <f t="shared" si="2"/>
        <v>0</v>
      </c>
      <c r="E203">
        <f t="shared" si="2"/>
        <v>0</v>
      </c>
      <c r="F203">
        <f t="shared" si="2"/>
        <v>0</v>
      </c>
      <c r="G203">
        <f t="shared" si="2"/>
        <v>0</v>
      </c>
      <c r="H203">
        <f t="shared" si="2"/>
        <v>0</v>
      </c>
      <c r="I203">
        <f t="shared" si="2"/>
        <v>0</v>
      </c>
      <c r="J203">
        <f t="shared" si="2"/>
        <v>0</v>
      </c>
      <c r="K203">
        <f t="shared" si="2"/>
        <v>0</v>
      </c>
      <c r="L203">
        <f t="shared" si="2"/>
        <v>0</v>
      </c>
      <c r="M203">
        <f t="shared" si="2"/>
        <v>0</v>
      </c>
      <c r="N203">
        <f t="shared" si="2"/>
        <v>0</v>
      </c>
      <c r="O203">
        <f t="shared" si="2"/>
        <v>0</v>
      </c>
      <c r="P203">
        <f t="shared" si="2"/>
        <v>0</v>
      </c>
      <c r="Q203">
        <f t="shared" si="2"/>
        <v>0</v>
      </c>
      <c r="R203">
        <f t="shared" si="0"/>
        <v>0</v>
      </c>
      <c r="S203">
        <f t="shared" si="0"/>
        <v>0</v>
      </c>
      <c r="T203">
        <f t="shared" si="0"/>
        <v>0</v>
      </c>
      <c r="U203">
        <f t="shared" si="0"/>
        <v>0</v>
      </c>
      <c r="V203">
        <f t="shared" si="0"/>
        <v>0</v>
      </c>
      <c r="W203">
        <f t="shared" si="0"/>
        <v>0</v>
      </c>
      <c r="X203">
        <f t="shared" si="1"/>
        <v>0</v>
      </c>
      <c r="Y203">
        <f t="shared" si="1"/>
        <v>0</v>
      </c>
      <c r="Z203">
        <f t="shared" si="1"/>
        <v>0</v>
      </c>
      <c r="AA203">
        <f t="shared" ref="AA203:AA207" si="3">SUM(B203:Z203)</f>
        <v>0</v>
      </c>
    </row>
    <row r="204" spans="1:27">
      <c r="A204" t="s">
        <v>106</v>
      </c>
      <c r="B204">
        <f t="shared" si="2"/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21</v>
      </c>
      <c r="J204">
        <f t="shared" si="0"/>
        <v>0</v>
      </c>
      <c r="K204">
        <f t="shared" si="0"/>
        <v>0</v>
      </c>
      <c r="L204">
        <f t="shared" si="0"/>
        <v>0</v>
      </c>
      <c r="M204">
        <f t="shared" si="0"/>
        <v>0</v>
      </c>
      <c r="N204">
        <f t="shared" si="0"/>
        <v>0</v>
      </c>
      <c r="O204">
        <f t="shared" si="0"/>
        <v>0</v>
      </c>
      <c r="P204">
        <f t="shared" si="0"/>
        <v>0</v>
      </c>
      <c r="Q204">
        <f t="shared" si="2"/>
        <v>0</v>
      </c>
      <c r="R204">
        <f t="shared" si="0"/>
        <v>0</v>
      </c>
      <c r="S204">
        <f t="shared" si="0"/>
        <v>5</v>
      </c>
      <c r="T204">
        <f t="shared" si="0"/>
        <v>0</v>
      </c>
      <c r="U204">
        <f t="shared" si="0"/>
        <v>0</v>
      </c>
      <c r="V204">
        <f t="shared" si="0"/>
        <v>0</v>
      </c>
      <c r="W204">
        <f t="shared" si="0"/>
        <v>10</v>
      </c>
      <c r="X204">
        <f t="shared" si="1"/>
        <v>1</v>
      </c>
      <c r="Y204">
        <f t="shared" si="1"/>
        <v>2</v>
      </c>
      <c r="Z204">
        <f t="shared" si="1"/>
        <v>0</v>
      </c>
      <c r="AA204">
        <f t="shared" si="3"/>
        <v>39</v>
      </c>
    </row>
    <row r="205" spans="1:27">
      <c r="A205" t="s">
        <v>107</v>
      </c>
      <c r="B205">
        <f t="shared" si="2"/>
        <v>0</v>
      </c>
      <c r="C205">
        <f t="shared" si="0"/>
        <v>0</v>
      </c>
      <c r="D205">
        <f t="shared" si="0"/>
        <v>0</v>
      </c>
      <c r="E205">
        <f t="shared" si="0"/>
        <v>0</v>
      </c>
      <c r="F205">
        <f t="shared" si="0"/>
        <v>0</v>
      </c>
      <c r="G205">
        <f t="shared" si="0"/>
        <v>0</v>
      </c>
      <c r="H205">
        <f t="shared" si="0"/>
        <v>0</v>
      </c>
      <c r="I205">
        <f t="shared" si="0"/>
        <v>10</v>
      </c>
      <c r="J205">
        <f t="shared" si="0"/>
        <v>0</v>
      </c>
      <c r="K205">
        <f t="shared" si="0"/>
        <v>0</v>
      </c>
      <c r="L205">
        <f t="shared" si="0"/>
        <v>0</v>
      </c>
      <c r="M205">
        <f t="shared" si="0"/>
        <v>0</v>
      </c>
      <c r="N205">
        <f t="shared" si="0"/>
        <v>0</v>
      </c>
      <c r="O205">
        <f t="shared" si="0"/>
        <v>0</v>
      </c>
      <c r="P205">
        <f t="shared" si="0"/>
        <v>0</v>
      </c>
      <c r="Q205">
        <f t="shared" si="2"/>
        <v>0</v>
      </c>
      <c r="R205">
        <f t="shared" si="0"/>
        <v>0</v>
      </c>
      <c r="S205">
        <f t="shared" si="0"/>
        <v>0</v>
      </c>
      <c r="T205">
        <f t="shared" si="0"/>
        <v>0</v>
      </c>
      <c r="U205">
        <f t="shared" si="0"/>
        <v>0</v>
      </c>
      <c r="V205">
        <f t="shared" si="0"/>
        <v>0</v>
      </c>
      <c r="W205">
        <f t="shared" si="0"/>
        <v>0</v>
      </c>
      <c r="X205">
        <f t="shared" si="1"/>
        <v>8</v>
      </c>
      <c r="Y205">
        <f t="shared" si="1"/>
        <v>5</v>
      </c>
      <c r="Z205">
        <f t="shared" si="1"/>
        <v>6</v>
      </c>
      <c r="AA205">
        <f t="shared" si="3"/>
        <v>29</v>
      </c>
    </row>
    <row r="206" spans="1:27">
      <c r="A206" t="s">
        <v>13</v>
      </c>
      <c r="B206">
        <f t="shared" si="2"/>
        <v>0</v>
      </c>
      <c r="C206">
        <f t="shared" si="0"/>
        <v>0</v>
      </c>
      <c r="D206">
        <f t="shared" si="0"/>
        <v>0</v>
      </c>
      <c r="E206">
        <f t="shared" si="0"/>
        <v>0</v>
      </c>
      <c r="F206">
        <f t="shared" si="0"/>
        <v>0</v>
      </c>
      <c r="G206">
        <f t="shared" si="0"/>
        <v>0</v>
      </c>
      <c r="H206">
        <f t="shared" si="0"/>
        <v>0</v>
      </c>
      <c r="I206">
        <f t="shared" si="0"/>
        <v>0</v>
      </c>
      <c r="J206">
        <f t="shared" si="0"/>
        <v>0</v>
      </c>
      <c r="K206">
        <f t="shared" si="0"/>
        <v>0</v>
      </c>
      <c r="L206">
        <f t="shared" si="0"/>
        <v>0</v>
      </c>
      <c r="M206">
        <f t="shared" si="0"/>
        <v>0</v>
      </c>
      <c r="N206">
        <f t="shared" si="0"/>
        <v>0</v>
      </c>
      <c r="O206">
        <f t="shared" si="0"/>
        <v>0</v>
      </c>
      <c r="P206">
        <f t="shared" si="0"/>
        <v>0</v>
      </c>
      <c r="Q206">
        <f t="shared" si="2"/>
        <v>0</v>
      </c>
      <c r="R206">
        <f t="shared" si="0"/>
        <v>0</v>
      </c>
      <c r="S206">
        <f t="shared" si="0"/>
        <v>0</v>
      </c>
      <c r="T206">
        <f t="shared" si="0"/>
        <v>0</v>
      </c>
      <c r="U206">
        <f t="shared" si="0"/>
        <v>0</v>
      </c>
      <c r="V206">
        <f t="shared" si="0"/>
        <v>0</v>
      </c>
      <c r="W206">
        <f t="shared" si="0"/>
        <v>24</v>
      </c>
      <c r="X206">
        <f t="shared" si="1"/>
        <v>0</v>
      </c>
      <c r="Y206">
        <f t="shared" si="1"/>
        <v>0</v>
      </c>
      <c r="Z206">
        <f t="shared" si="1"/>
        <v>0</v>
      </c>
      <c r="AA206">
        <f t="shared" si="3"/>
        <v>24</v>
      </c>
    </row>
    <row r="207" spans="1:27">
      <c r="A207" t="s">
        <v>14</v>
      </c>
      <c r="B207">
        <f t="shared" si="2"/>
        <v>0</v>
      </c>
      <c r="C207">
        <f t="shared" si="0"/>
        <v>0</v>
      </c>
      <c r="D207">
        <f t="shared" si="0"/>
        <v>0</v>
      </c>
      <c r="E207">
        <f t="shared" si="0"/>
        <v>0</v>
      </c>
      <c r="F207">
        <f t="shared" si="0"/>
        <v>0</v>
      </c>
      <c r="G207">
        <f t="shared" si="0"/>
        <v>0</v>
      </c>
      <c r="H207">
        <f t="shared" si="0"/>
        <v>0</v>
      </c>
      <c r="I207">
        <f t="shared" si="0"/>
        <v>4</v>
      </c>
      <c r="J207">
        <f t="shared" si="0"/>
        <v>0</v>
      </c>
      <c r="K207">
        <f t="shared" si="0"/>
        <v>0</v>
      </c>
      <c r="L207">
        <f t="shared" si="0"/>
        <v>0</v>
      </c>
      <c r="M207">
        <f t="shared" si="0"/>
        <v>0</v>
      </c>
      <c r="N207">
        <f t="shared" si="0"/>
        <v>0</v>
      </c>
      <c r="O207">
        <f t="shared" si="0"/>
        <v>0</v>
      </c>
      <c r="P207">
        <f t="shared" si="0"/>
        <v>0</v>
      </c>
      <c r="Q207">
        <f t="shared" si="2"/>
        <v>0</v>
      </c>
      <c r="R207">
        <f t="shared" si="0"/>
        <v>0</v>
      </c>
      <c r="S207">
        <f t="shared" si="0"/>
        <v>8</v>
      </c>
      <c r="T207">
        <f t="shared" si="0"/>
        <v>0</v>
      </c>
      <c r="U207">
        <f t="shared" si="0"/>
        <v>0</v>
      </c>
      <c r="V207">
        <f t="shared" si="0"/>
        <v>0</v>
      </c>
      <c r="W207">
        <f t="shared" si="0"/>
        <v>21</v>
      </c>
      <c r="X207">
        <f t="shared" si="1"/>
        <v>0</v>
      </c>
      <c r="Y207">
        <f t="shared" si="1"/>
        <v>0</v>
      </c>
      <c r="Z207">
        <f t="shared" si="1"/>
        <v>0</v>
      </c>
      <c r="AA207">
        <f t="shared" si="3"/>
        <v>33</v>
      </c>
    </row>
    <row r="296" spans="1:24">
      <c r="B296" s="37" t="s">
        <v>96</v>
      </c>
      <c r="C296" s="37" t="s">
        <v>24</v>
      </c>
      <c r="D296" s="37" t="s">
        <v>20</v>
      </c>
      <c r="E296" s="38" t="s">
        <v>25</v>
      </c>
      <c r="F296" s="37" t="s">
        <v>100</v>
      </c>
      <c r="G296" s="37" t="s">
        <v>26</v>
      </c>
      <c r="H296" s="37" t="s">
        <v>27</v>
      </c>
      <c r="I296" s="37" t="s">
        <v>28</v>
      </c>
      <c r="J296" s="37" t="s">
        <v>29</v>
      </c>
      <c r="K296" s="37" t="s">
        <v>30</v>
      </c>
      <c r="L296" s="37" t="s">
        <v>32</v>
      </c>
      <c r="M296" s="37" t="s">
        <v>34</v>
      </c>
      <c r="N296" s="37" t="s">
        <v>36</v>
      </c>
      <c r="O296" s="37" t="s">
        <v>38</v>
      </c>
      <c r="P296" s="37" t="s">
        <v>40</v>
      </c>
      <c r="Q296" s="37" t="s">
        <v>42</v>
      </c>
      <c r="R296" s="37" t="s">
        <v>19</v>
      </c>
      <c r="S296" s="37" t="s">
        <v>48</v>
      </c>
      <c r="T296" s="37" t="s">
        <v>45</v>
      </c>
      <c r="U296" s="37" t="s">
        <v>103</v>
      </c>
      <c r="V296" s="37" t="s">
        <v>47</v>
      </c>
      <c r="W296" s="37" t="s">
        <v>49</v>
      </c>
      <c r="X296" s="37" t="s">
        <v>89</v>
      </c>
    </row>
    <row r="297" spans="1:24">
      <c r="A297" t="s">
        <v>60</v>
      </c>
      <c r="B297" t="e">
        <f>+SUMIF(#REF!,B$296,#REF!)</f>
        <v>#REF!</v>
      </c>
      <c r="C297" t="e">
        <f>+SUMIF(#REF!,C$296,#REF!)</f>
        <v>#REF!</v>
      </c>
      <c r="D297" t="e">
        <f>+SUMIF(#REF!,D$296,#REF!)</f>
        <v>#REF!</v>
      </c>
      <c r="E297" t="e">
        <f>+SUMIF(#REF!,E$296,#REF!)</f>
        <v>#REF!</v>
      </c>
      <c r="F297" t="e">
        <f>+SUMIF(#REF!,F$296,#REF!)</f>
        <v>#REF!</v>
      </c>
      <c r="G297" t="e">
        <f>+SUMIF(#REF!,G$296,#REF!)</f>
        <v>#REF!</v>
      </c>
      <c r="H297" t="e">
        <f>+SUMIF(#REF!,H$296,#REF!)</f>
        <v>#REF!</v>
      </c>
      <c r="I297" t="e">
        <f>+SUMIF(#REF!,I$296,#REF!)</f>
        <v>#REF!</v>
      </c>
      <c r="J297" t="e">
        <f>+SUMIF(#REF!,J$296,#REF!)</f>
        <v>#REF!</v>
      </c>
      <c r="K297" t="e">
        <f>+SUMIF(#REF!,K$296,#REF!)</f>
        <v>#REF!</v>
      </c>
      <c r="L297" t="e">
        <f>+SUMIF(#REF!,L$296,#REF!)</f>
        <v>#REF!</v>
      </c>
      <c r="M297" t="e">
        <f>+SUMIF(#REF!,M$296,#REF!)</f>
        <v>#REF!</v>
      </c>
      <c r="N297" t="e">
        <f>+SUMIF(#REF!,N$296,#REF!)</f>
        <v>#REF!</v>
      </c>
      <c r="O297" t="e">
        <f>+SUMIF(#REF!,O$296,#REF!)</f>
        <v>#REF!</v>
      </c>
      <c r="P297" t="e">
        <f>+SUMIF(#REF!,P$296,#REF!)</f>
        <v>#REF!</v>
      </c>
      <c r="Q297" t="e">
        <f>+SUMIF(#REF!,Q$296,#REF!)</f>
        <v>#REF!</v>
      </c>
      <c r="R297" t="e">
        <f>+SUMIF(#REF!,R$296,#REF!)</f>
        <v>#REF!</v>
      </c>
      <c r="S297" t="e">
        <f>+SUMIF(#REF!,S$296,#REF!)</f>
        <v>#REF!</v>
      </c>
      <c r="T297" t="e">
        <f>+SUMIF(#REF!,T$296,#REF!)</f>
        <v>#REF!</v>
      </c>
      <c r="U297" t="e">
        <f>+SUMIF(#REF!,U$296,#REF!)</f>
        <v>#REF!</v>
      </c>
      <c r="V297" t="e">
        <f>+SUMIF(#REF!,V$296,#REF!)</f>
        <v>#REF!</v>
      </c>
      <c r="W297" t="e">
        <f>+SUMIF(#REF!,W$296,#REF!)</f>
        <v>#REF!</v>
      </c>
      <c r="X297" t="e">
        <f>SUM(B297:W297)</f>
        <v>#REF!</v>
      </c>
    </row>
    <row r="298" spans="1:24">
      <c r="A298" t="s">
        <v>62</v>
      </c>
      <c r="B298">
        <f t="shared" ref="B298:W298" si="4">+SUMIF($G$2:$G$20,B$296,$L$2:$L$20)</f>
        <v>0</v>
      </c>
      <c r="C298">
        <f t="shared" si="4"/>
        <v>0</v>
      </c>
      <c r="D298">
        <f t="shared" si="4"/>
        <v>31</v>
      </c>
      <c r="E298">
        <f t="shared" si="4"/>
        <v>0</v>
      </c>
      <c r="F298">
        <f t="shared" si="4"/>
        <v>0</v>
      </c>
      <c r="G298">
        <f t="shared" si="4"/>
        <v>0</v>
      </c>
      <c r="H298">
        <f t="shared" si="4"/>
        <v>0</v>
      </c>
      <c r="I298">
        <f t="shared" si="4"/>
        <v>0</v>
      </c>
      <c r="J298">
        <f t="shared" si="4"/>
        <v>0</v>
      </c>
      <c r="K298">
        <f t="shared" si="4"/>
        <v>0</v>
      </c>
      <c r="L298">
        <f t="shared" si="4"/>
        <v>0</v>
      </c>
      <c r="M298">
        <f t="shared" si="4"/>
        <v>0</v>
      </c>
      <c r="N298">
        <f t="shared" si="4"/>
        <v>13</v>
      </c>
      <c r="O298">
        <f t="shared" si="4"/>
        <v>0</v>
      </c>
      <c r="P298">
        <f t="shared" si="4"/>
        <v>0</v>
      </c>
      <c r="Q298">
        <f t="shared" si="4"/>
        <v>0</v>
      </c>
      <c r="R298">
        <f t="shared" si="4"/>
        <v>49</v>
      </c>
      <c r="S298">
        <f t="shared" si="4"/>
        <v>0</v>
      </c>
      <c r="T298">
        <f t="shared" si="4"/>
        <v>9</v>
      </c>
      <c r="U298">
        <f t="shared" si="4"/>
        <v>7</v>
      </c>
      <c r="V298">
        <f t="shared" si="4"/>
        <v>6</v>
      </c>
      <c r="W298">
        <f t="shared" si="4"/>
        <v>0</v>
      </c>
      <c r="X298">
        <f t="shared" ref="X298:X301" si="5">SUM(B298:W298)</f>
        <v>115</v>
      </c>
    </row>
    <row r="299" spans="1:24">
      <c r="A299" t="s">
        <v>61</v>
      </c>
      <c r="B299" t="e">
        <f>+SUMIF(#REF!,B$296,#REF!)</f>
        <v>#REF!</v>
      </c>
      <c r="C299" t="e">
        <f>+SUMIF(#REF!,C$296,#REF!)</f>
        <v>#REF!</v>
      </c>
      <c r="D299" t="e">
        <f>+SUMIF(#REF!,D$296,#REF!)</f>
        <v>#REF!</v>
      </c>
      <c r="E299" t="e">
        <f>+SUMIF(#REF!,E$296,#REF!)</f>
        <v>#REF!</v>
      </c>
      <c r="F299" t="e">
        <f>+SUMIF(#REF!,F$296,#REF!)</f>
        <v>#REF!</v>
      </c>
      <c r="G299" t="e">
        <f>+SUMIF(#REF!,G$296,#REF!)</f>
        <v>#REF!</v>
      </c>
      <c r="H299" t="e">
        <f>+SUMIF(#REF!,H$296,#REF!)</f>
        <v>#REF!</v>
      </c>
      <c r="I299" t="e">
        <f>+SUMIF(#REF!,I$296,#REF!)</f>
        <v>#REF!</v>
      </c>
      <c r="J299" t="e">
        <f>+SUMIF(#REF!,J$296,#REF!)</f>
        <v>#REF!</v>
      </c>
      <c r="K299" t="e">
        <f>+SUMIF(#REF!,K$296,#REF!)</f>
        <v>#REF!</v>
      </c>
      <c r="L299" t="e">
        <f>+SUMIF(#REF!,L$296,#REF!)</f>
        <v>#REF!</v>
      </c>
      <c r="M299" t="e">
        <f>+SUMIF(#REF!,M$296,#REF!)</f>
        <v>#REF!</v>
      </c>
      <c r="N299" t="e">
        <f>+SUMIF(#REF!,N$296,#REF!)</f>
        <v>#REF!</v>
      </c>
      <c r="O299" t="e">
        <f>+SUMIF(#REF!,O$296,#REF!)</f>
        <v>#REF!</v>
      </c>
      <c r="P299" t="e">
        <f>+SUMIF(#REF!,P$296,#REF!)</f>
        <v>#REF!</v>
      </c>
      <c r="Q299" t="e">
        <f>+SUMIF(#REF!,Q$296,#REF!)</f>
        <v>#REF!</v>
      </c>
      <c r="R299" t="e">
        <f>+SUMIF(#REF!,R$296,#REF!)</f>
        <v>#REF!</v>
      </c>
      <c r="S299" t="e">
        <f>+SUMIF(#REF!,S$296,#REF!)</f>
        <v>#REF!</v>
      </c>
      <c r="T299" t="e">
        <f>+SUMIF(#REF!,T$296,#REF!)</f>
        <v>#REF!</v>
      </c>
      <c r="U299" t="e">
        <f>+SUMIF(#REF!,U$296,#REF!)</f>
        <v>#REF!</v>
      </c>
      <c r="V299" t="e">
        <f>+SUMIF(#REF!,V$296,#REF!)</f>
        <v>#REF!</v>
      </c>
      <c r="W299" t="e">
        <f>+SUMIF(#REF!,W$296,#REF!)</f>
        <v>#REF!</v>
      </c>
      <c r="X299" t="e">
        <f t="shared" si="5"/>
        <v>#REF!</v>
      </c>
    </row>
    <row r="300" spans="1:24">
      <c r="A300" t="s">
        <v>63</v>
      </c>
      <c r="B300">
        <f t="shared" ref="B300:W300" si="6">+SUMIF($G$21:$G$22,B$296,$L$21:$L$22)</f>
        <v>0</v>
      </c>
      <c r="C300">
        <f t="shared" si="6"/>
        <v>0</v>
      </c>
      <c r="D300">
        <f t="shared" si="6"/>
        <v>4</v>
      </c>
      <c r="E300">
        <f t="shared" si="6"/>
        <v>0</v>
      </c>
      <c r="F300">
        <f t="shared" si="6"/>
        <v>0</v>
      </c>
      <c r="G300">
        <f t="shared" si="6"/>
        <v>0</v>
      </c>
      <c r="H300">
        <f t="shared" si="6"/>
        <v>0</v>
      </c>
      <c r="I300">
        <f t="shared" si="6"/>
        <v>0</v>
      </c>
      <c r="J300">
        <f t="shared" si="6"/>
        <v>0</v>
      </c>
      <c r="K300">
        <f t="shared" si="6"/>
        <v>0</v>
      </c>
      <c r="L300">
        <f t="shared" si="6"/>
        <v>0</v>
      </c>
      <c r="M300">
        <f t="shared" si="6"/>
        <v>0</v>
      </c>
      <c r="N300">
        <f t="shared" si="6"/>
        <v>0</v>
      </c>
      <c r="O300">
        <f t="shared" si="6"/>
        <v>0</v>
      </c>
      <c r="P300">
        <f t="shared" si="6"/>
        <v>0</v>
      </c>
      <c r="Q300">
        <f t="shared" si="6"/>
        <v>0</v>
      </c>
      <c r="R300">
        <f t="shared" si="6"/>
        <v>6</v>
      </c>
      <c r="S300">
        <f t="shared" si="6"/>
        <v>0</v>
      </c>
      <c r="T300">
        <f t="shared" si="6"/>
        <v>0</v>
      </c>
      <c r="U300">
        <f t="shared" si="6"/>
        <v>0</v>
      </c>
      <c r="V300">
        <f t="shared" si="6"/>
        <v>0</v>
      </c>
      <c r="W300">
        <f t="shared" si="6"/>
        <v>0</v>
      </c>
      <c r="X300">
        <f t="shared" si="5"/>
        <v>10</v>
      </c>
    </row>
    <row r="301" spans="1:24">
      <c r="A301" t="s">
        <v>89</v>
      </c>
      <c r="B301" t="e">
        <f>SUM(B297:B300)</f>
        <v>#REF!</v>
      </c>
      <c r="C301" t="e">
        <f t="shared" ref="C301:W301" si="7">SUM(C297:C300)</f>
        <v>#REF!</v>
      </c>
      <c r="D301" t="e">
        <f t="shared" si="7"/>
        <v>#REF!</v>
      </c>
      <c r="E301" t="e">
        <f t="shared" si="7"/>
        <v>#REF!</v>
      </c>
      <c r="F301" t="e">
        <f t="shared" si="7"/>
        <v>#REF!</v>
      </c>
      <c r="G301" t="e">
        <f t="shared" si="7"/>
        <v>#REF!</v>
      </c>
      <c r="H301" t="e">
        <f t="shared" si="7"/>
        <v>#REF!</v>
      </c>
      <c r="I301" t="e">
        <f t="shared" si="7"/>
        <v>#REF!</v>
      </c>
      <c r="J301" t="e">
        <f t="shared" si="7"/>
        <v>#REF!</v>
      </c>
      <c r="K301" t="e">
        <f t="shared" si="7"/>
        <v>#REF!</v>
      </c>
      <c r="L301" t="e">
        <f t="shared" si="7"/>
        <v>#REF!</v>
      </c>
      <c r="M301" t="e">
        <f t="shared" si="7"/>
        <v>#REF!</v>
      </c>
      <c r="N301" t="e">
        <f t="shared" si="7"/>
        <v>#REF!</v>
      </c>
      <c r="O301" t="e">
        <f t="shared" si="7"/>
        <v>#REF!</v>
      </c>
      <c r="P301" t="e">
        <f t="shared" si="7"/>
        <v>#REF!</v>
      </c>
      <c r="Q301" t="e">
        <f t="shared" si="7"/>
        <v>#REF!</v>
      </c>
      <c r="R301" t="e">
        <f t="shared" si="7"/>
        <v>#REF!</v>
      </c>
      <c r="S301" t="e">
        <f t="shared" si="7"/>
        <v>#REF!</v>
      </c>
      <c r="T301" t="e">
        <f t="shared" si="7"/>
        <v>#REF!</v>
      </c>
      <c r="U301" t="e">
        <f t="shared" si="7"/>
        <v>#REF!</v>
      </c>
      <c r="V301" t="e">
        <f t="shared" si="7"/>
        <v>#REF!</v>
      </c>
      <c r="W301" t="e">
        <f t="shared" si="7"/>
        <v>#REF!</v>
      </c>
      <c r="X301" t="e">
        <f t="shared" si="5"/>
        <v>#REF!</v>
      </c>
    </row>
  </sheetData>
  <sortState ref="A27:L45">
    <sortCondition ref="C27:C45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62"/>
  <sheetViews>
    <sheetView workbookViewId="0">
      <pane ySplit="1" topLeftCell="A2" activePane="bottomLeft" state="frozen"/>
      <selection pane="bottomLeft" activeCell="M11" sqref="M11"/>
    </sheetView>
  </sheetViews>
  <sheetFormatPr defaultColWidth="8.5703125" defaultRowHeight="15"/>
  <cols>
    <col min="1" max="1" width="19.5703125" customWidth="1"/>
    <col min="2" max="2" width="8.42578125" bestFit="1" customWidth="1"/>
    <col min="3" max="3" width="9.42578125" customWidth="1"/>
    <col min="4" max="4" width="7" customWidth="1"/>
    <col min="5" max="5" width="10.28515625" style="3" bestFit="1" customWidth="1"/>
    <col min="6" max="6" width="26.7109375" customWidth="1"/>
    <col min="7" max="7" width="14.140625" customWidth="1"/>
    <col min="10" max="10" width="13.7109375" bestFit="1" customWidth="1"/>
  </cols>
  <sheetData>
    <row r="1" spans="1:12" s="53" customFormat="1" ht="21">
      <c r="A1" s="51" t="s">
        <v>90</v>
      </c>
      <c r="B1" s="51" t="s">
        <v>9</v>
      </c>
      <c r="C1" s="51" t="s">
        <v>6</v>
      </c>
      <c r="D1" s="51" t="s">
        <v>8</v>
      </c>
      <c r="E1" s="51" t="s">
        <v>7</v>
      </c>
      <c r="F1" s="52" t="s">
        <v>10</v>
      </c>
      <c r="G1" s="52" t="s">
        <v>1</v>
      </c>
      <c r="H1" s="52" t="s">
        <v>2</v>
      </c>
      <c r="I1" s="52" t="s">
        <v>18</v>
      </c>
      <c r="J1" s="52" t="s">
        <v>3</v>
      </c>
      <c r="K1" s="52" t="s">
        <v>11</v>
      </c>
      <c r="L1" s="52" t="s">
        <v>64</v>
      </c>
    </row>
    <row r="2" spans="1:12" ht="21">
      <c r="A2" s="51" t="s">
        <v>90</v>
      </c>
      <c r="B2" s="4"/>
      <c r="C2" s="4" t="s">
        <v>1109</v>
      </c>
      <c r="D2" s="1"/>
      <c r="E2" s="2">
        <v>805</v>
      </c>
      <c r="F2" s="1" t="str">
        <f>+VLOOKUP(E2,Participants!$A$1:$F$1501,2,FALSE)</f>
        <v>Reece Hankinson</v>
      </c>
      <c r="G2" s="1" t="str">
        <f>+VLOOKUP(E2,Participants!$A$1:$F$1501,4,FALSE)</f>
        <v>SRT</v>
      </c>
      <c r="H2" s="1" t="str">
        <f>+VLOOKUP(E2,Participants!$A$1:$F$1501,5,FALSE)</f>
        <v>M</v>
      </c>
      <c r="I2" s="1">
        <f>+VLOOKUP(E2,Participants!$A$1:$F$1501,3,FALSE)</f>
        <v>4</v>
      </c>
      <c r="J2" s="155" t="s">
        <v>107</v>
      </c>
      <c r="K2" s="1">
        <v>1</v>
      </c>
      <c r="L2" s="1">
        <v>10</v>
      </c>
    </row>
    <row r="3" spans="1:12" ht="21">
      <c r="A3" s="51" t="s">
        <v>90</v>
      </c>
      <c r="B3" s="4"/>
      <c r="C3" s="4" t="s">
        <v>1110</v>
      </c>
      <c r="D3" s="1"/>
      <c r="E3" s="2">
        <v>399</v>
      </c>
      <c r="F3" s="1" t="str">
        <f>+VLOOKUP(E3,Participants!$A$1:$F$1501,2,FALSE)</f>
        <v>Max Gillen</v>
      </c>
      <c r="G3" s="1" t="str">
        <f>+VLOOKUP(E3,Participants!$A$1:$F$1501,4,FALSE)</f>
        <v>PHL</v>
      </c>
      <c r="H3" s="1" t="str">
        <f>+VLOOKUP(E3,Participants!$A$1:$F$1501,5,FALSE)</f>
        <v>M</v>
      </c>
      <c r="I3" s="1">
        <f>+VLOOKUP(E3,Participants!$A$1:$F$1501,3,FALSE)</f>
        <v>6</v>
      </c>
      <c r="J3" s="1" t="str">
        <f>+VLOOKUP(E3,Participants!$A$1:$G$1501,7,FALSE)</f>
        <v>JV BOYS</v>
      </c>
      <c r="K3" s="1">
        <v>2</v>
      </c>
      <c r="L3" s="1">
        <v>8</v>
      </c>
    </row>
    <row r="4" spans="1:12" ht="21">
      <c r="A4" s="51" t="s">
        <v>90</v>
      </c>
      <c r="B4" s="4"/>
      <c r="C4" s="4" t="s">
        <v>1113</v>
      </c>
      <c r="D4" s="1"/>
      <c r="E4" s="2">
        <v>117</v>
      </c>
      <c r="F4" s="1" t="str">
        <f>+VLOOKUP(E4,Participants!$A$1:$F$1501,2,FALSE)</f>
        <v>Brady Hagerman</v>
      </c>
      <c r="G4" s="1" t="str">
        <f>+VLOOKUP(E4,Participants!$A$1:$F$1501,4,FALSE)</f>
        <v>JFK</v>
      </c>
      <c r="H4" s="1" t="str">
        <f>+VLOOKUP(E4,Participants!$A$1:$F$1501,5,FALSE)</f>
        <v>M</v>
      </c>
      <c r="I4" s="1">
        <f>+VLOOKUP(E4,Participants!$A$1:$F$1501,3,FALSE)</f>
        <v>4</v>
      </c>
      <c r="J4" s="155" t="s">
        <v>107</v>
      </c>
      <c r="K4" s="1">
        <v>3</v>
      </c>
      <c r="L4" s="1">
        <v>8</v>
      </c>
    </row>
    <row r="5" spans="1:12" ht="21">
      <c r="A5" s="51" t="s">
        <v>90</v>
      </c>
      <c r="B5" s="4"/>
      <c r="C5" s="4" t="s">
        <v>1103</v>
      </c>
      <c r="D5" s="4"/>
      <c r="E5" s="2">
        <v>200</v>
      </c>
      <c r="F5" s="1" t="str">
        <f>+VLOOKUP(E5,Participants!$A$1:$F$1501,2,FALSE)</f>
        <v>Ellie Maentz</v>
      </c>
      <c r="G5" s="1" t="str">
        <f>+VLOOKUP(E5,Participants!$A$1:$F$1501,4,FALSE)</f>
        <v>STL</v>
      </c>
      <c r="H5" s="1" t="str">
        <f>+VLOOKUP(E5,Participants!$A$1:$F$1501,5,FALSE)</f>
        <v>F</v>
      </c>
      <c r="I5" s="1">
        <f>+VLOOKUP(E5,Participants!$A$1:$F$1501,3,FALSE)</f>
        <v>6</v>
      </c>
      <c r="J5" s="1" t="str">
        <f>+VLOOKUP(E5,Participants!$A$1:$G$1501,7,FALSE)</f>
        <v>JV GIRLS</v>
      </c>
      <c r="K5" s="1">
        <v>1</v>
      </c>
      <c r="L5" s="1">
        <v>10</v>
      </c>
    </row>
    <row r="6" spans="1:12" ht="21">
      <c r="A6" s="51" t="s">
        <v>90</v>
      </c>
      <c r="B6" s="4"/>
      <c r="C6" s="4" t="s">
        <v>1099</v>
      </c>
      <c r="D6" s="4"/>
      <c r="E6" s="2">
        <v>122</v>
      </c>
      <c r="F6" s="1" t="str">
        <f>+VLOOKUP(E6,Participants!$A$1:$F$1501,2,FALSE)</f>
        <v>Katie Kastelic</v>
      </c>
      <c r="G6" s="1" t="str">
        <f>+VLOOKUP(E6,Participants!$A$1:$F$1501,4,FALSE)</f>
        <v>JFK</v>
      </c>
      <c r="H6" s="1" t="str">
        <f>+VLOOKUP(E6,Participants!$A$1:$F$1501,5,FALSE)</f>
        <v>F</v>
      </c>
      <c r="I6" s="1">
        <f>+VLOOKUP(E6,Participants!$A$1:$F$1501,3,FALSE)</f>
        <v>6</v>
      </c>
      <c r="J6" s="1" t="str">
        <f>+VLOOKUP(E6,Participants!$A$1:$G$1501,7,FALSE)</f>
        <v>JV GIRLS</v>
      </c>
      <c r="K6" s="1">
        <v>2</v>
      </c>
      <c r="L6" s="1">
        <v>8</v>
      </c>
    </row>
    <row r="7" spans="1:12" ht="21">
      <c r="A7" s="51" t="s">
        <v>90</v>
      </c>
      <c r="B7" s="4"/>
      <c r="C7" s="4" t="s">
        <v>1100</v>
      </c>
      <c r="D7" s="4"/>
      <c r="E7" s="2">
        <v>807</v>
      </c>
      <c r="F7" s="1" t="str">
        <f>+VLOOKUP(E7,Participants!$A$1:$F$1501,2,FALSE)</f>
        <v>Ellie Roush</v>
      </c>
      <c r="G7" s="1" t="str">
        <f>+VLOOKUP(E7,Participants!$A$1:$F$1501,4,FALSE)</f>
        <v>SRT</v>
      </c>
      <c r="H7" s="1" t="str">
        <f>+VLOOKUP(E7,Participants!$A$1:$F$1501,5,FALSE)</f>
        <v>F</v>
      </c>
      <c r="I7" s="1">
        <f>+VLOOKUP(E7,Participants!$A$1:$F$1501,3,FALSE)</f>
        <v>5</v>
      </c>
      <c r="J7" s="1" t="str">
        <f>+VLOOKUP(E7,Participants!$A$1:$G$1501,7,FALSE)</f>
        <v>JV GIRLS</v>
      </c>
      <c r="K7" s="1">
        <v>3</v>
      </c>
      <c r="L7" s="1">
        <v>6</v>
      </c>
    </row>
    <row r="8" spans="1:12" ht="21">
      <c r="A8" s="51" t="s">
        <v>90</v>
      </c>
      <c r="B8" s="2"/>
      <c r="C8" s="2" t="s">
        <v>1104</v>
      </c>
      <c r="D8" s="1"/>
      <c r="E8" s="2">
        <v>133</v>
      </c>
      <c r="F8" s="1" t="str">
        <f>+VLOOKUP(E8,Participants!$A$1:$F$1501,2,FALSE)</f>
        <v>Ram Karamcheti</v>
      </c>
      <c r="G8" s="1" t="str">
        <f>+VLOOKUP(E8,Participants!$A$1:$F$1501,4,FALSE)</f>
        <v>JFK</v>
      </c>
      <c r="H8" s="1" t="str">
        <f>+VLOOKUP(E8,Participants!$A$1:$F$1501,5,FALSE)</f>
        <v>M</v>
      </c>
      <c r="I8" s="1">
        <f>+VLOOKUP(E8,Participants!$A$1:$F$1501,3,FALSE)</f>
        <v>7</v>
      </c>
      <c r="J8" s="1" t="str">
        <f>+VLOOKUP(E8,Participants!$A$1:$G$1501,7,FALSE)</f>
        <v>VARSITY BOYS</v>
      </c>
      <c r="K8" s="1">
        <v>1</v>
      </c>
      <c r="L8" s="1">
        <v>10</v>
      </c>
    </row>
    <row r="9" spans="1:12" ht="21">
      <c r="A9" s="51" t="s">
        <v>90</v>
      </c>
      <c r="B9" s="4"/>
      <c r="C9" s="4" t="s">
        <v>1105</v>
      </c>
      <c r="D9" s="1"/>
      <c r="E9" s="2">
        <v>240</v>
      </c>
      <c r="F9" s="1" t="str">
        <f>+VLOOKUP(E9,Participants!$A$1:$F$1501,2,FALSE)</f>
        <v>Drew West</v>
      </c>
      <c r="G9" s="1" t="str">
        <f>+VLOOKUP(E9,Participants!$A$1:$F$1501,4,FALSE)</f>
        <v>STL</v>
      </c>
      <c r="H9" s="1" t="str">
        <f>+VLOOKUP(E9,Participants!$A$1:$F$1501,5,FALSE)</f>
        <v>M</v>
      </c>
      <c r="I9" s="1">
        <f>+VLOOKUP(E9,Participants!$A$1:$F$1501,3,FALSE)</f>
        <v>8</v>
      </c>
      <c r="J9" s="1" t="str">
        <f>+VLOOKUP(E9,Participants!$A$1:$G$1501,7,FALSE)</f>
        <v>VARSITY BOYS</v>
      </c>
      <c r="K9" s="1">
        <v>2</v>
      </c>
      <c r="L9" s="1">
        <v>8</v>
      </c>
    </row>
    <row r="10" spans="1:12" ht="21">
      <c r="A10" s="51" t="s">
        <v>90</v>
      </c>
      <c r="B10" s="4"/>
      <c r="C10" s="4" t="s">
        <v>1107</v>
      </c>
      <c r="D10" s="1"/>
      <c r="E10" s="2">
        <v>830</v>
      </c>
      <c r="F10" s="1" t="str">
        <f>+VLOOKUP(E10,Participants!$A$1:$F$1501,2,FALSE)</f>
        <v>Enzo Figallo</v>
      </c>
      <c r="G10" s="1" t="str">
        <f>+VLOOKUP(E10,Participants!$A$1:$F$1501,4,FALSE)</f>
        <v>SRT</v>
      </c>
      <c r="H10" s="1" t="str">
        <f>+VLOOKUP(E10,Participants!$A$1:$F$1501,5,FALSE)</f>
        <v>M</v>
      </c>
      <c r="I10" s="1">
        <f>+VLOOKUP(E10,Participants!$A$1:$F$1501,3,FALSE)</f>
        <v>7</v>
      </c>
      <c r="J10" s="1" t="str">
        <f>+VLOOKUP(E10,Participants!$A$1:$G$1501,7,FALSE)</f>
        <v>VARSITY BOYS</v>
      </c>
      <c r="K10" s="1">
        <v>3</v>
      </c>
      <c r="L10" s="1">
        <v>6</v>
      </c>
    </row>
    <row r="11" spans="1:12" ht="21">
      <c r="A11" s="51" t="s">
        <v>90</v>
      </c>
      <c r="B11" s="4"/>
      <c r="C11" s="4" t="s">
        <v>1108</v>
      </c>
      <c r="D11" s="1"/>
      <c r="E11" s="2">
        <v>507</v>
      </c>
      <c r="F11" s="1" t="str">
        <f>+VLOOKUP(E11,Participants!$A$1:$F$1501,2,FALSE)</f>
        <v>Andrew Logan</v>
      </c>
      <c r="G11" s="1" t="str">
        <f>+VLOOKUP(E11,Participants!$A$1:$F$1501,4,FALSE)</f>
        <v>ANN</v>
      </c>
      <c r="H11" s="1" t="str">
        <f>+VLOOKUP(E11,Participants!$A$1:$F$1501,5,FALSE)</f>
        <v>M</v>
      </c>
      <c r="I11" s="1">
        <f>+VLOOKUP(E11,Participants!$A$1:$F$1501,3,FALSE)</f>
        <v>7</v>
      </c>
      <c r="J11" s="1" t="str">
        <f>+VLOOKUP(E11,Participants!$A$1:$G$1501,7,FALSE)</f>
        <v>VARSITY BOYS</v>
      </c>
      <c r="K11" s="1">
        <v>4</v>
      </c>
      <c r="L11" s="1">
        <v>5</v>
      </c>
    </row>
    <row r="12" spans="1:12" ht="21">
      <c r="A12" s="51" t="s">
        <v>90</v>
      </c>
      <c r="B12" s="4"/>
      <c r="C12" s="4" t="s">
        <v>1111</v>
      </c>
      <c r="D12" s="1"/>
      <c r="E12" s="2">
        <v>244</v>
      </c>
      <c r="F12" s="1" t="str">
        <f>+VLOOKUP(E12,Participants!$A$1:$F$1501,2,FALSE)</f>
        <v>Ryan McKenna</v>
      </c>
      <c r="G12" s="1" t="str">
        <f>+VLOOKUP(E12,Participants!$A$1:$F$1501,4,FALSE)</f>
        <v>STL</v>
      </c>
      <c r="H12" s="1" t="str">
        <f>+VLOOKUP(E12,Participants!$A$1:$F$1501,5,FALSE)</f>
        <v>M</v>
      </c>
      <c r="I12" s="1">
        <f>+VLOOKUP(E12,Participants!$A$1:$F$1501,3,FALSE)</f>
        <v>8</v>
      </c>
      <c r="J12" s="1" t="str">
        <f>+VLOOKUP(E12,Participants!$A$1:$G$1501,7,FALSE)</f>
        <v>VARSITY BOYS</v>
      </c>
      <c r="K12" s="1">
        <v>5</v>
      </c>
      <c r="L12" s="1">
        <v>4</v>
      </c>
    </row>
    <row r="13" spans="1:12" ht="21">
      <c r="A13" s="51" t="s">
        <v>90</v>
      </c>
      <c r="B13" s="4"/>
      <c r="C13" s="4" t="s">
        <v>1112</v>
      </c>
      <c r="D13" s="1"/>
      <c r="E13" s="2">
        <v>239</v>
      </c>
      <c r="F13" s="1" t="str">
        <f>+VLOOKUP(E13,Participants!$A$1:$F$1501,2,FALSE)</f>
        <v>Brendan Mattes</v>
      </c>
      <c r="G13" s="1" t="str">
        <f>+VLOOKUP(E13,Participants!$A$1:$F$1501,4,FALSE)</f>
        <v>STL</v>
      </c>
      <c r="H13" s="1" t="str">
        <f>+VLOOKUP(E13,Participants!$A$1:$F$1501,5,FALSE)</f>
        <v>M</v>
      </c>
      <c r="I13" s="1">
        <f>+VLOOKUP(E13,Participants!$A$1:$F$1501,3,FALSE)</f>
        <v>8</v>
      </c>
      <c r="J13" s="1" t="str">
        <f>+VLOOKUP(E13,Participants!$A$1:$G$1501,7,FALSE)</f>
        <v>VARSITY BOYS</v>
      </c>
      <c r="K13" s="1">
        <v>6</v>
      </c>
      <c r="L13" s="1">
        <v>3</v>
      </c>
    </row>
    <row r="14" spans="1:12" ht="21">
      <c r="A14" s="51" t="s">
        <v>90</v>
      </c>
      <c r="B14" s="4"/>
      <c r="C14" s="4" t="s">
        <v>1106</v>
      </c>
      <c r="D14" s="1"/>
      <c r="E14" s="2">
        <v>832</v>
      </c>
      <c r="F14" s="1" t="str">
        <f>+VLOOKUP(E14,Participants!$A$1:$F$1501,2,FALSE)</f>
        <v>Julius DiSilvio</v>
      </c>
      <c r="G14" s="1" t="str">
        <f>+VLOOKUP(E14,Participants!$A$1:$F$1501,4,FALSE)</f>
        <v>SRT</v>
      </c>
      <c r="H14" s="1" t="str">
        <f>+VLOOKUP(E14,Participants!$A$1:$F$1501,5,FALSE)</f>
        <v>M</v>
      </c>
      <c r="I14" s="1">
        <f>+VLOOKUP(E14,Participants!$A$1:$F$1501,3,FALSE)</f>
        <v>8</v>
      </c>
      <c r="J14" s="1" t="str">
        <f>+VLOOKUP(E14,Participants!$A$1:$G$1501,7,FALSE)</f>
        <v>VARSITY BOYS</v>
      </c>
      <c r="K14" s="1">
        <v>7</v>
      </c>
      <c r="L14" s="1">
        <v>2</v>
      </c>
    </row>
    <row r="15" spans="1:12" ht="21">
      <c r="A15" s="51" t="s">
        <v>90</v>
      </c>
      <c r="B15" s="4"/>
      <c r="C15" s="4" t="s">
        <v>1102</v>
      </c>
      <c r="D15" s="4"/>
      <c r="E15" s="2">
        <v>503</v>
      </c>
      <c r="F15" s="1" t="str">
        <f>+VLOOKUP(E15,Participants!$A$1:$F$1501,2,FALSE)</f>
        <v>Sarah Freker</v>
      </c>
      <c r="G15" s="1" t="str">
        <f>+VLOOKUP(E15,Participants!$A$1:$F$1501,4,FALSE)</f>
        <v>ANN</v>
      </c>
      <c r="H15" s="1" t="str">
        <f>+VLOOKUP(E15,Participants!$A$1:$F$1501,5,FALSE)</f>
        <v>F</v>
      </c>
      <c r="I15" s="1">
        <f>+VLOOKUP(E15,Participants!$A$1:$F$1501,3,FALSE)</f>
        <v>8</v>
      </c>
      <c r="J15" s="1" t="str">
        <f>+VLOOKUP(E15,Participants!$A$1:$G$1501,7,FALSE)</f>
        <v>VARSITY GIRLS</v>
      </c>
      <c r="K15" s="1">
        <v>1</v>
      </c>
      <c r="L15" s="1">
        <v>10</v>
      </c>
    </row>
    <row r="16" spans="1:12" ht="21">
      <c r="A16" s="51" t="s">
        <v>90</v>
      </c>
      <c r="B16" s="4"/>
      <c r="C16" s="4" t="s">
        <v>1101</v>
      </c>
      <c r="D16" s="4"/>
      <c r="E16" s="2">
        <v>304</v>
      </c>
      <c r="F16" s="1" t="str">
        <f>+VLOOKUP(E16,Participants!$A$1:$F$1501,2,FALSE)</f>
        <v>Jackie Nicolaus</v>
      </c>
      <c r="G16" s="1" t="str">
        <f>+VLOOKUP(E16,Participants!$A$1:$F$1501,4,FALSE)</f>
        <v>JAM</v>
      </c>
      <c r="H16" s="1" t="str">
        <f>+VLOOKUP(E16,Participants!$A$1:$F$1501,5,FALSE)</f>
        <v>F</v>
      </c>
      <c r="I16" s="1">
        <f>+VLOOKUP(E16,Participants!$A$1:$F$1501,3,FALSE)</f>
        <v>8</v>
      </c>
      <c r="J16" s="1" t="str">
        <f>+VLOOKUP(E16,Participants!$A$1:$G$1501,7,FALSE)</f>
        <v>VARSITY GIRLS</v>
      </c>
      <c r="K16" s="1">
        <v>2</v>
      </c>
      <c r="L16" s="1">
        <v>8</v>
      </c>
    </row>
    <row r="17" spans="1:12" ht="21">
      <c r="A17" s="51" t="s">
        <v>90</v>
      </c>
      <c r="B17" s="2"/>
      <c r="C17" s="2" t="s">
        <v>1304</v>
      </c>
      <c r="D17" s="2"/>
      <c r="E17" s="2">
        <v>225</v>
      </c>
      <c r="F17" s="1" t="str">
        <f>+VLOOKUP(E17,Participants!$A$1:$F$1501,2,FALSE)</f>
        <v>Mary Connolly</v>
      </c>
      <c r="G17" s="1" t="str">
        <f>+VLOOKUP(E17,Participants!$A$1:$F$1501,4,FALSE)</f>
        <v>STL</v>
      </c>
      <c r="H17" s="1" t="str">
        <f>+VLOOKUP(E17,Participants!$A$1:$F$1501,5,FALSE)</f>
        <v>F</v>
      </c>
      <c r="I17" s="1">
        <f>+VLOOKUP(E17,Participants!$A$1:$F$1501,3,FALSE)</f>
        <v>7</v>
      </c>
      <c r="J17" s="1" t="str">
        <f>+VLOOKUP(E17,Participants!$A$1:$G$1501,7,FALSE)</f>
        <v>VARSITY GIRLS</v>
      </c>
      <c r="K17" s="1"/>
      <c r="L17" s="1"/>
    </row>
    <row r="201" spans="1:27">
      <c r="B201" s="37" t="s">
        <v>96</v>
      </c>
      <c r="C201" s="37" t="s">
        <v>108</v>
      </c>
      <c r="D201" s="37" t="s">
        <v>111</v>
      </c>
      <c r="E201" s="38" t="s">
        <v>113</v>
      </c>
      <c r="F201" s="37" t="s">
        <v>115</v>
      </c>
      <c r="G201" s="37" t="s">
        <v>117</v>
      </c>
      <c r="H201" s="37" t="s">
        <v>24</v>
      </c>
      <c r="I201" s="37" t="s">
        <v>20</v>
      </c>
      <c r="J201" s="37" t="s">
        <v>25</v>
      </c>
      <c r="K201" s="37" t="s">
        <v>100</v>
      </c>
      <c r="L201" s="37" t="s">
        <v>26</v>
      </c>
      <c r="M201" s="37" t="s">
        <v>120</v>
      </c>
      <c r="N201" s="37" t="s">
        <v>27</v>
      </c>
      <c r="O201" s="37" t="s">
        <v>123</v>
      </c>
      <c r="P201" s="37" t="s">
        <v>28</v>
      </c>
      <c r="Q201" s="37" t="s">
        <v>32</v>
      </c>
      <c r="R201" s="37" t="s">
        <v>34</v>
      </c>
      <c r="S201" s="37" t="s">
        <v>36</v>
      </c>
      <c r="T201" s="37" t="s">
        <v>38</v>
      </c>
      <c r="U201" s="37" t="s">
        <v>40</v>
      </c>
      <c r="V201" s="37" t="s">
        <v>42</v>
      </c>
      <c r="W201" s="37" t="s">
        <v>19</v>
      </c>
      <c r="X201" s="37" t="s">
        <v>45</v>
      </c>
      <c r="Y201" t="s">
        <v>103</v>
      </c>
      <c r="Z201" t="s">
        <v>47</v>
      </c>
      <c r="AA201" s="37" t="s">
        <v>89</v>
      </c>
    </row>
    <row r="202" spans="1:27">
      <c r="A202" s="145" t="s">
        <v>1306</v>
      </c>
      <c r="B202">
        <f>+SUMIFS($L$2:$L$17,$J$2:$J$17,$A202,$G$2:$G$17,B$201)</f>
        <v>0</v>
      </c>
      <c r="C202">
        <f t="shared" ref="C202:Z207" si="0">+SUMIFS($L$2:$L$17,$J$2:$J$17,$A202,$G$2:$G$17,C$201)</f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0</v>
      </c>
      <c r="I202">
        <f t="shared" si="0"/>
        <v>0</v>
      </c>
      <c r="J202">
        <f t="shared" si="0"/>
        <v>0</v>
      </c>
      <c r="K202">
        <f t="shared" si="0"/>
        <v>0</v>
      </c>
      <c r="L202">
        <f t="shared" si="0"/>
        <v>0</v>
      </c>
      <c r="M202">
        <f t="shared" si="0"/>
        <v>0</v>
      </c>
      <c r="N202">
        <f t="shared" si="0"/>
        <v>0</v>
      </c>
      <c r="O202">
        <f t="shared" si="0"/>
        <v>0</v>
      </c>
      <c r="P202">
        <f t="shared" si="0"/>
        <v>0</v>
      </c>
      <c r="Q202">
        <f t="shared" si="0"/>
        <v>0</v>
      </c>
      <c r="R202">
        <f t="shared" si="0"/>
        <v>0</v>
      </c>
      <c r="S202">
        <f t="shared" si="0"/>
        <v>0</v>
      </c>
      <c r="T202">
        <f t="shared" si="0"/>
        <v>0</v>
      </c>
      <c r="U202">
        <f t="shared" si="0"/>
        <v>0</v>
      </c>
      <c r="V202">
        <f t="shared" si="0"/>
        <v>0</v>
      </c>
      <c r="W202">
        <f t="shared" si="0"/>
        <v>0</v>
      </c>
      <c r="X202">
        <f t="shared" si="0"/>
        <v>0</v>
      </c>
      <c r="Y202">
        <f t="shared" si="0"/>
        <v>0</v>
      </c>
      <c r="Z202">
        <f t="shared" si="0"/>
        <v>0</v>
      </c>
      <c r="AA202">
        <f>SUM(B202:Z202)</f>
        <v>0</v>
      </c>
    </row>
    <row r="203" spans="1:27">
      <c r="A203" t="s">
        <v>1307</v>
      </c>
      <c r="B203">
        <f t="shared" ref="B203:Q207" si="1">+SUMIFS($L$2:$L$17,$J$2:$J$17,$A203,$G$2:$G$17,B$201)</f>
        <v>0</v>
      </c>
      <c r="C203">
        <f t="shared" si="1"/>
        <v>0</v>
      </c>
      <c r="D203">
        <f t="shared" si="1"/>
        <v>0</v>
      </c>
      <c r="E203">
        <f t="shared" si="1"/>
        <v>0</v>
      </c>
      <c r="F203">
        <f t="shared" si="1"/>
        <v>0</v>
      </c>
      <c r="G203">
        <f t="shared" si="1"/>
        <v>0</v>
      </c>
      <c r="H203">
        <f t="shared" si="1"/>
        <v>0</v>
      </c>
      <c r="I203">
        <f t="shared" si="1"/>
        <v>0</v>
      </c>
      <c r="J203">
        <f t="shared" si="1"/>
        <v>0</v>
      </c>
      <c r="K203">
        <f t="shared" si="1"/>
        <v>0</v>
      </c>
      <c r="L203">
        <f t="shared" si="1"/>
        <v>0</v>
      </c>
      <c r="M203">
        <f t="shared" si="1"/>
        <v>0</v>
      </c>
      <c r="N203">
        <f t="shared" si="1"/>
        <v>0</v>
      </c>
      <c r="O203">
        <f t="shared" si="1"/>
        <v>0</v>
      </c>
      <c r="P203">
        <f t="shared" si="1"/>
        <v>0</v>
      </c>
      <c r="Q203">
        <f t="shared" si="1"/>
        <v>0</v>
      </c>
      <c r="R203">
        <f t="shared" si="0"/>
        <v>0</v>
      </c>
      <c r="S203">
        <f t="shared" si="0"/>
        <v>0</v>
      </c>
      <c r="T203">
        <f t="shared" si="0"/>
        <v>0</v>
      </c>
      <c r="U203">
        <f t="shared" si="0"/>
        <v>0</v>
      </c>
      <c r="V203">
        <f t="shared" si="0"/>
        <v>0</v>
      </c>
      <c r="W203">
        <f t="shared" si="0"/>
        <v>0</v>
      </c>
      <c r="X203">
        <f t="shared" si="0"/>
        <v>0</v>
      </c>
      <c r="Y203">
        <f t="shared" si="0"/>
        <v>0</v>
      </c>
      <c r="Z203">
        <f t="shared" si="0"/>
        <v>0</v>
      </c>
      <c r="AA203">
        <f t="shared" ref="AA203:AA207" si="2">SUM(B203:Z203)</f>
        <v>0</v>
      </c>
    </row>
    <row r="204" spans="1:27">
      <c r="A204" t="s">
        <v>106</v>
      </c>
      <c r="B204">
        <f t="shared" si="1"/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8</v>
      </c>
      <c r="J204">
        <f t="shared" si="0"/>
        <v>0</v>
      </c>
      <c r="K204">
        <f t="shared" si="0"/>
        <v>0</v>
      </c>
      <c r="L204">
        <f t="shared" si="0"/>
        <v>0</v>
      </c>
      <c r="M204">
        <f t="shared" si="0"/>
        <v>0</v>
      </c>
      <c r="N204">
        <f t="shared" si="0"/>
        <v>0</v>
      </c>
      <c r="O204">
        <f t="shared" si="0"/>
        <v>0</v>
      </c>
      <c r="P204">
        <f t="shared" si="0"/>
        <v>0</v>
      </c>
      <c r="Q204">
        <f t="shared" si="0"/>
        <v>0</v>
      </c>
      <c r="R204">
        <f t="shared" si="0"/>
        <v>0</v>
      </c>
      <c r="S204">
        <f t="shared" si="0"/>
        <v>0</v>
      </c>
      <c r="T204">
        <f t="shared" si="0"/>
        <v>0</v>
      </c>
      <c r="U204">
        <f t="shared" si="0"/>
        <v>0</v>
      </c>
      <c r="V204">
        <f t="shared" si="0"/>
        <v>0</v>
      </c>
      <c r="W204">
        <f t="shared" si="0"/>
        <v>10</v>
      </c>
      <c r="X204">
        <f t="shared" si="0"/>
        <v>0</v>
      </c>
      <c r="Y204">
        <f t="shared" si="0"/>
        <v>6</v>
      </c>
      <c r="Z204">
        <f t="shared" si="0"/>
        <v>0</v>
      </c>
      <c r="AA204">
        <f t="shared" si="2"/>
        <v>24</v>
      </c>
    </row>
    <row r="205" spans="1:27">
      <c r="A205" t="s">
        <v>107</v>
      </c>
      <c r="B205">
        <f t="shared" si="1"/>
        <v>0</v>
      </c>
      <c r="C205">
        <f t="shared" si="0"/>
        <v>0</v>
      </c>
      <c r="D205">
        <f t="shared" si="0"/>
        <v>0</v>
      </c>
      <c r="E205">
        <f t="shared" si="0"/>
        <v>0</v>
      </c>
      <c r="F205">
        <f t="shared" si="0"/>
        <v>0</v>
      </c>
      <c r="G205">
        <f t="shared" si="0"/>
        <v>0</v>
      </c>
      <c r="H205">
        <f t="shared" si="0"/>
        <v>0</v>
      </c>
      <c r="I205">
        <f t="shared" si="0"/>
        <v>8</v>
      </c>
      <c r="J205">
        <f t="shared" si="0"/>
        <v>0</v>
      </c>
      <c r="K205">
        <f t="shared" si="0"/>
        <v>0</v>
      </c>
      <c r="L205">
        <f t="shared" si="0"/>
        <v>0</v>
      </c>
      <c r="M205">
        <f t="shared" si="0"/>
        <v>0</v>
      </c>
      <c r="N205">
        <f t="shared" si="0"/>
        <v>0</v>
      </c>
      <c r="O205">
        <f t="shared" si="0"/>
        <v>0</v>
      </c>
      <c r="P205">
        <f t="shared" si="0"/>
        <v>0</v>
      </c>
      <c r="Q205">
        <f t="shared" si="0"/>
        <v>0</v>
      </c>
      <c r="R205">
        <f t="shared" si="0"/>
        <v>0</v>
      </c>
      <c r="S205">
        <f t="shared" si="0"/>
        <v>0</v>
      </c>
      <c r="T205">
        <f t="shared" si="0"/>
        <v>0</v>
      </c>
      <c r="U205">
        <f t="shared" si="0"/>
        <v>0</v>
      </c>
      <c r="V205">
        <f t="shared" si="0"/>
        <v>0</v>
      </c>
      <c r="W205">
        <f t="shared" si="0"/>
        <v>0</v>
      </c>
      <c r="X205">
        <f t="shared" si="0"/>
        <v>8</v>
      </c>
      <c r="Y205">
        <f t="shared" si="0"/>
        <v>10</v>
      </c>
      <c r="Z205">
        <f t="shared" si="0"/>
        <v>0</v>
      </c>
      <c r="AA205">
        <f t="shared" si="2"/>
        <v>26</v>
      </c>
    </row>
    <row r="206" spans="1:27">
      <c r="A206" t="s">
        <v>13</v>
      </c>
      <c r="B206">
        <f t="shared" si="1"/>
        <v>0</v>
      </c>
      <c r="C206">
        <f t="shared" si="0"/>
        <v>0</v>
      </c>
      <c r="D206">
        <f t="shared" si="0"/>
        <v>0</v>
      </c>
      <c r="E206">
        <f t="shared" si="0"/>
        <v>0</v>
      </c>
      <c r="F206">
        <f t="shared" si="0"/>
        <v>0</v>
      </c>
      <c r="G206">
        <f t="shared" si="0"/>
        <v>0</v>
      </c>
      <c r="H206">
        <f t="shared" si="0"/>
        <v>0</v>
      </c>
      <c r="I206">
        <f t="shared" si="0"/>
        <v>0</v>
      </c>
      <c r="J206">
        <f t="shared" si="0"/>
        <v>0</v>
      </c>
      <c r="K206">
        <f t="shared" si="0"/>
        <v>0</v>
      </c>
      <c r="L206">
        <f t="shared" si="0"/>
        <v>0</v>
      </c>
      <c r="M206">
        <f t="shared" si="0"/>
        <v>0</v>
      </c>
      <c r="N206">
        <f t="shared" si="0"/>
        <v>0</v>
      </c>
      <c r="O206">
        <f t="shared" si="0"/>
        <v>0</v>
      </c>
      <c r="P206">
        <f t="shared" si="0"/>
        <v>0</v>
      </c>
      <c r="Q206">
        <f t="shared" si="0"/>
        <v>10</v>
      </c>
      <c r="R206">
        <f t="shared" si="0"/>
        <v>0</v>
      </c>
      <c r="S206">
        <f t="shared" si="0"/>
        <v>0</v>
      </c>
      <c r="T206">
        <f t="shared" si="0"/>
        <v>0</v>
      </c>
      <c r="U206">
        <f t="shared" si="0"/>
        <v>8</v>
      </c>
      <c r="V206">
        <f t="shared" si="0"/>
        <v>0</v>
      </c>
      <c r="W206">
        <f t="shared" si="0"/>
        <v>0</v>
      </c>
      <c r="X206">
        <f t="shared" si="0"/>
        <v>0</v>
      </c>
      <c r="Y206">
        <f t="shared" si="0"/>
        <v>0</v>
      </c>
      <c r="Z206">
        <f t="shared" si="0"/>
        <v>0</v>
      </c>
      <c r="AA206">
        <f t="shared" si="2"/>
        <v>18</v>
      </c>
    </row>
    <row r="207" spans="1:27">
      <c r="A207" t="s">
        <v>14</v>
      </c>
      <c r="B207">
        <f t="shared" si="1"/>
        <v>0</v>
      </c>
      <c r="C207">
        <f t="shared" si="0"/>
        <v>0</v>
      </c>
      <c r="D207">
        <f t="shared" si="0"/>
        <v>0</v>
      </c>
      <c r="E207">
        <f t="shared" si="0"/>
        <v>0</v>
      </c>
      <c r="F207">
        <f t="shared" si="0"/>
        <v>0</v>
      </c>
      <c r="G207">
        <f t="shared" si="0"/>
        <v>0</v>
      </c>
      <c r="H207">
        <f t="shared" si="0"/>
        <v>0</v>
      </c>
      <c r="I207">
        <f t="shared" si="0"/>
        <v>10</v>
      </c>
      <c r="J207">
        <f t="shared" si="0"/>
        <v>0</v>
      </c>
      <c r="K207">
        <f t="shared" si="0"/>
        <v>0</v>
      </c>
      <c r="L207">
        <f t="shared" si="0"/>
        <v>0</v>
      </c>
      <c r="M207">
        <f t="shared" si="0"/>
        <v>0</v>
      </c>
      <c r="N207">
        <f t="shared" si="0"/>
        <v>0</v>
      </c>
      <c r="O207">
        <f t="shared" si="0"/>
        <v>0</v>
      </c>
      <c r="P207">
        <f t="shared" si="0"/>
        <v>0</v>
      </c>
      <c r="Q207">
        <f t="shared" si="0"/>
        <v>5</v>
      </c>
      <c r="R207">
        <f t="shared" si="0"/>
        <v>0</v>
      </c>
      <c r="S207">
        <f t="shared" si="0"/>
        <v>0</v>
      </c>
      <c r="T207">
        <f t="shared" si="0"/>
        <v>0</v>
      </c>
      <c r="U207">
        <f t="shared" si="0"/>
        <v>0</v>
      </c>
      <c r="V207">
        <f t="shared" si="0"/>
        <v>0</v>
      </c>
      <c r="W207">
        <f t="shared" si="0"/>
        <v>15</v>
      </c>
      <c r="X207">
        <f t="shared" si="0"/>
        <v>0</v>
      </c>
      <c r="Y207">
        <f t="shared" si="0"/>
        <v>8</v>
      </c>
      <c r="Z207">
        <f t="shared" si="0"/>
        <v>0</v>
      </c>
      <c r="AA207">
        <f t="shared" si="2"/>
        <v>38</v>
      </c>
    </row>
    <row r="357" spans="1:24">
      <c r="B357" s="37" t="s">
        <v>96</v>
      </c>
      <c r="C357" s="37" t="s">
        <v>24</v>
      </c>
      <c r="D357" s="37" t="s">
        <v>20</v>
      </c>
      <c r="E357" s="38" t="s">
        <v>25</v>
      </c>
      <c r="F357" s="37" t="s">
        <v>100</v>
      </c>
      <c r="G357" s="37" t="s">
        <v>26</v>
      </c>
      <c r="H357" s="37" t="s">
        <v>27</v>
      </c>
      <c r="I357" s="37" t="s">
        <v>28</v>
      </c>
      <c r="J357" s="37" t="s">
        <v>29</v>
      </c>
      <c r="K357" s="37" t="s">
        <v>30</v>
      </c>
      <c r="L357" s="37" t="s">
        <v>32</v>
      </c>
      <c r="M357" s="37" t="s">
        <v>34</v>
      </c>
      <c r="N357" s="37" t="s">
        <v>36</v>
      </c>
      <c r="O357" s="37" t="s">
        <v>38</v>
      </c>
      <c r="P357" s="37" t="s">
        <v>40</v>
      </c>
      <c r="Q357" s="37" t="s">
        <v>42</v>
      </c>
      <c r="R357" s="37" t="s">
        <v>19</v>
      </c>
      <c r="S357" s="37" t="s">
        <v>48</v>
      </c>
      <c r="T357" s="37" t="s">
        <v>45</v>
      </c>
      <c r="U357" s="37" t="s">
        <v>103</v>
      </c>
      <c r="V357" s="37" t="s">
        <v>47</v>
      </c>
      <c r="W357" s="37" t="s">
        <v>49</v>
      </c>
      <c r="X357" s="37" t="s">
        <v>89</v>
      </c>
    </row>
    <row r="358" spans="1:24">
      <c r="A358" t="s">
        <v>60</v>
      </c>
      <c r="B358" t="e">
        <f>+SUMIF(#REF!,B$357,#REF!)</f>
        <v>#REF!</v>
      </c>
      <c r="C358" t="e">
        <f>+SUMIF(#REF!,C$357,#REF!)</f>
        <v>#REF!</v>
      </c>
      <c r="D358" t="e">
        <f>+SUMIF(#REF!,D$357,#REF!)</f>
        <v>#REF!</v>
      </c>
      <c r="E358" t="e">
        <f>+SUMIF(#REF!,E$357,#REF!)</f>
        <v>#REF!</v>
      </c>
      <c r="F358" t="e">
        <f>+SUMIF(#REF!,F$357,#REF!)</f>
        <v>#REF!</v>
      </c>
      <c r="G358" t="e">
        <f>+SUMIF(#REF!,G$357,#REF!)</f>
        <v>#REF!</v>
      </c>
      <c r="H358" t="e">
        <f>+SUMIF(#REF!,H$357,#REF!)</f>
        <v>#REF!</v>
      </c>
      <c r="I358" t="e">
        <f>+SUMIF(#REF!,I$357,#REF!)</f>
        <v>#REF!</v>
      </c>
      <c r="J358" t="e">
        <f>+SUMIF(#REF!,J$357,#REF!)</f>
        <v>#REF!</v>
      </c>
      <c r="K358" t="e">
        <f>+SUMIF(#REF!,K$357,#REF!)</f>
        <v>#REF!</v>
      </c>
      <c r="L358" t="e">
        <f>+SUMIF(#REF!,L$357,#REF!)</f>
        <v>#REF!</v>
      </c>
      <c r="M358" t="e">
        <f>+SUMIF(#REF!,M$357,#REF!)</f>
        <v>#REF!</v>
      </c>
      <c r="N358" t="e">
        <f>+SUMIF(#REF!,N$357,#REF!)</f>
        <v>#REF!</v>
      </c>
      <c r="O358" t="e">
        <f>+SUMIF(#REF!,O$357,#REF!)</f>
        <v>#REF!</v>
      </c>
      <c r="P358" t="e">
        <f>+SUMIF(#REF!,P$357,#REF!)</f>
        <v>#REF!</v>
      </c>
      <c r="Q358" t="e">
        <f>+SUMIF(#REF!,Q$357,#REF!)</f>
        <v>#REF!</v>
      </c>
      <c r="R358" t="e">
        <f>+SUMIF(#REF!,R$357,#REF!)</f>
        <v>#REF!</v>
      </c>
      <c r="S358" t="e">
        <f>+SUMIF(#REF!,S$357,#REF!)</f>
        <v>#REF!</v>
      </c>
      <c r="T358" t="e">
        <f>+SUMIF(#REF!,T$357,#REF!)</f>
        <v>#REF!</v>
      </c>
      <c r="U358" t="e">
        <f>+SUMIF(#REF!,U$357,#REF!)</f>
        <v>#REF!</v>
      </c>
      <c r="V358" t="e">
        <f>+SUMIF(#REF!,V$357,#REF!)</f>
        <v>#REF!</v>
      </c>
      <c r="W358" t="e">
        <f>+SUMIF(#REF!,W$357,#REF!)</f>
        <v>#REF!</v>
      </c>
      <c r="X358" t="e">
        <f>SUM(B358:W358)</f>
        <v>#REF!</v>
      </c>
    </row>
    <row r="359" spans="1:24">
      <c r="A359" t="s">
        <v>62</v>
      </c>
      <c r="B359">
        <f t="shared" ref="B359:W359" si="3">+SUMIF($G$2:$G$7,B$357,$L$2:$L$7)</f>
        <v>0</v>
      </c>
      <c r="C359">
        <f t="shared" si="3"/>
        <v>0</v>
      </c>
      <c r="D359">
        <f t="shared" si="3"/>
        <v>16</v>
      </c>
      <c r="E359">
        <f t="shared" si="3"/>
        <v>0</v>
      </c>
      <c r="F359">
        <f t="shared" si="3"/>
        <v>0</v>
      </c>
      <c r="G359">
        <f t="shared" si="3"/>
        <v>0</v>
      </c>
      <c r="H359">
        <f t="shared" si="3"/>
        <v>0</v>
      </c>
      <c r="I359">
        <f t="shared" si="3"/>
        <v>0</v>
      </c>
      <c r="J359">
        <f t="shared" si="3"/>
        <v>0</v>
      </c>
      <c r="K359">
        <f t="shared" si="3"/>
        <v>0</v>
      </c>
      <c r="L359">
        <f t="shared" si="3"/>
        <v>0</v>
      </c>
      <c r="M359">
        <f t="shared" si="3"/>
        <v>0</v>
      </c>
      <c r="N359">
        <f t="shared" si="3"/>
        <v>0</v>
      </c>
      <c r="O359">
        <f t="shared" si="3"/>
        <v>0</v>
      </c>
      <c r="P359">
        <f t="shared" si="3"/>
        <v>0</v>
      </c>
      <c r="Q359">
        <f t="shared" si="3"/>
        <v>0</v>
      </c>
      <c r="R359">
        <f t="shared" si="3"/>
        <v>10</v>
      </c>
      <c r="S359">
        <f t="shared" si="3"/>
        <v>0</v>
      </c>
      <c r="T359">
        <f t="shared" si="3"/>
        <v>8</v>
      </c>
      <c r="U359">
        <f t="shared" si="3"/>
        <v>16</v>
      </c>
      <c r="V359">
        <f t="shared" si="3"/>
        <v>0</v>
      </c>
      <c r="W359">
        <f t="shared" si="3"/>
        <v>0</v>
      </c>
      <c r="X359">
        <f t="shared" ref="X359:X362" si="4">SUM(B359:W359)</f>
        <v>50</v>
      </c>
    </row>
    <row r="360" spans="1:24">
      <c r="A360" t="s">
        <v>61</v>
      </c>
      <c r="B360" t="e">
        <f>+SUMIF(#REF!,B$357,#REF!)</f>
        <v>#REF!</v>
      </c>
      <c r="C360" t="e">
        <f>+SUMIF(#REF!,C$357,#REF!)</f>
        <v>#REF!</v>
      </c>
      <c r="D360" t="e">
        <f>+SUMIF(#REF!,D$357,#REF!)</f>
        <v>#REF!</v>
      </c>
      <c r="E360" t="e">
        <f>+SUMIF(#REF!,E$357,#REF!)</f>
        <v>#REF!</v>
      </c>
      <c r="F360" t="e">
        <f>+SUMIF(#REF!,F$357,#REF!)</f>
        <v>#REF!</v>
      </c>
      <c r="G360" t="e">
        <f>+SUMIF(#REF!,G$357,#REF!)</f>
        <v>#REF!</v>
      </c>
      <c r="H360" t="e">
        <f>+SUMIF(#REF!,H$357,#REF!)</f>
        <v>#REF!</v>
      </c>
      <c r="I360" t="e">
        <f>+SUMIF(#REF!,I$357,#REF!)</f>
        <v>#REF!</v>
      </c>
      <c r="J360" t="e">
        <f>+SUMIF(#REF!,J$357,#REF!)</f>
        <v>#REF!</v>
      </c>
      <c r="K360" t="e">
        <f>+SUMIF(#REF!,K$357,#REF!)</f>
        <v>#REF!</v>
      </c>
      <c r="L360" t="e">
        <f>+SUMIF(#REF!,L$357,#REF!)</f>
        <v>#REF!</v>
      </c>
      <c r="M360" t="e">
        <f>+SUMIF(#REF!,M$357,#REF!)</f>
        <v>#REF!</v>
      </c>
      <c r="N360" t="e">
        <f>+SUMIF(#REF!,N$357,#REF!)</f>
        <v>#REF!</v>
      </c>
      <c r="O360" t="e">
        <f>+SUMIF(#REF!,O$357,#REF!)</f>
        <v>#REF!</v>
      </c>
      <c r="P360" t="e">
        <f>+SUMIF(#REF!,P$357,#REF!)</f>
        <v>#REF!</v>
      </c>
      <c r="Q360" t="e">
        <f>+SUMIF(#REF!,Q$357,#REF!)</f>
        <v>#REF!</v>
      </c>
      <c r="R360" t="e">
        <f>+SUMIF(#REF!,R$357,#REF!)</f>
        <v>#REF!</v>
      </c>
      <c r="S360" t="e">
        <f>+SUMIF(#REF!,S$357,#REF!)</f>
        <v>#REF!</v>
      </c>
      <c r="T360" t="e">
        <f>+SUMIF(#REF!,T$357,#REF!)</f>
        <v>#REF!</v>
      </c>
      <c r="U360" t="e">
        <f>+SUMIF(#REF!,U$357,#REF!)</f>
        <v>#REF!</v>
      </c>
      <c r="V360" t="e">
        <f>+SUMIF(#REF!,V$357,#REF!)</f>
        <v>#REF!</v>
      </c>
      <c r="W360" t="e">
        <f>+SUMIF(#REF!,W$357,#REF!)</f>
        <v>#REF!</v>
      </c>
      <c r="X360" t="e">
        <f t="shared" si="4"/>
        <v>#REF!</v>
      </c>
    </row>
    <row r="361" spans="1:24">
      <c r="A361" t="s">
        <v>63</v>
      </c>
      <c r="B361">
        <f t="shared" ref="B361:W361" si="5">+SUMIF($G$8:$G$82,B$357,$L$8:$L$82)</f>
        <v>0</v>
      </c>
      <c r="C361">
        <f t="shared" si="5"/>
        <v>0</v>
      </c>
      <c r="D361">
        <f t="shared" si="5"/>
        <v>10</v>
      </c>
      <c r="E361">
        <f t="shared" si="5"/>
        <v>0</v>
      </c>
      <c r="F361">
        <f t="shared" si="5"/>
        <v>0</v>
      </c>
      <c r="G361">
        <f t="shared" si="5"/>
        <v>0</v>
      </c>
      <c r="H361">
        <f t="shared" si="5"/>
        <v>0</v>
      </c>
      <c r="I361">
        <f t="shared" si="5"/>
        <v>0</v>
      </c>
      <c r="J361">
        <f t="shared" si="5"/>
        <v>0</v>
      </c>
      <c r="K361">
        <f t="shared" si="5"/>
        <v>0</v>
      </c>
      <c r="L361">
        <f t="shared" si="5"/>
        <v>15</v>
      </c>
      <c r="M361">
        <f t="shared" si="5"/>
        <v>0</v>
      </c>
      <c r="N361">
        <f t="shared" si="5"/>
        <v>0</v>
      </c>
      <c r="O361">
        <f t="shared" si="5"/>
        <v>0</v>
      </c>
      <c r="P361">
        <f t="shared" si="5"/>
        <v>8</v>
      </c>
      <c r="Q361">
        <f t="shared" si="5"/>
        <v>0</v>
      </c>
      <c r="R361">
        <f t="shared" si="5"/>
        <v>15</v>
      </c>
      <c r="S361">
        <f t="shared" si="5"/>
        <v>0</v>
      </c>
      <c r="T361">
        <f t="shared" si="5"/>
        <v>0</v>
      </c>
      <c r="U361">
        <f t="shared" si="5"/>
        <v>8</v>
      </c>
      <c r="V361">
        <f t="shared" si="5"/>
        <v>0</v>
      </c>
      <c r="W361">
        <f t="shared" si="5"/>
        <v>0</v>
      </c>
      <c r="X361">
        <f t="shared" si="4"/>
        <v>56</v>
      </c>
    </row>
    <row r="362" spans="1:24">
      <c r="A362" t="s">
        <v>89</v>
      </c>
      <c r="B362" t="e">
        <f>SUM(B358:B361)</f>
        <v>#REF!</v>
      </c>
      <c r="C362" t="e">
        <f t="shared" ref="C362:W362" si="6">SUM(C358:C361)</f>
        <v>#REF!</v>
      </c>
      <c r="D362" t="e">
        <f t="shared" si="6"/>
        <v>#REF!</v>
      </c>
      <c r="E362" t="e">
        <f t="shared" si="6"/>
        <v>#REF!</v>
      </c>
      <c r="F362" t="e">
        <f t="shared" si="6"/>
        <v>#REF!</v>
      </c>
      <c r="G362" t="e">
        <f t="shared" si="6"/>
        <v>#REF!</v>
      </c>
      <c r="H362" t="e">
        <f t="shared" si="6"/>
        <v>#REF!</v>
      </c>
      <c r="I362" t="e">
        <f t="shared" si="6"/>
        <v>#REF!</v>
      </c>
      <c r="J362" t="e">
        <f t="shared" si="6"/>
        <v>#REF!</v>
      </c>
      <c r="K362" t="e">
        <f t="shared" si="6"/>
        <v>#REF!</v>
      </c>
      <c r="L362" t="e">
        <f t="shared" si="6"/>
        <v>#REF!</v>
      </c>
      <c r="M362" t="e">
        <f t="shared" si="6"/>
        <v>#REF!</v>
      </c>
      <c r="N362" t="e">
        <f t="shared" si="6"/>
        <v>#REF!</v>
      </c>
      <c r="O362" t="e">
        <f t="shared" si="6"/>
        <v>#REF!</v>
      </c>
      <c r="P362" t="e">
        <f t="shared" si="6"/>
        <v>#REF!</v>
      </c>
      <c r="Q362" t="e">
        <f t="shared" si="6"/>
        <v>#REF!</v>
      </c>
      <c r="R362" t="e">
        <f t="shared" si="6"/>
        <v>#REF!</v>
      </c>
      <c r="S362" t="e">
        <f t="shared" si="6"/>
        <v>#REF!</v>
      </c>
      <c r="T362" t="e">
        <f t="shared" si="6"/>
        <v>#REF!</v>
      </c>
      <c r="U362" t="e">
        <f t="shared" si="6"/>
        <v>#REF!</v>
      </c>
      <c r="V362" t="e">
        <f t="shared" si="6"/>
        <v>#REF!</v>
      </c>
      <c r="W362" t="e">
        <f t="shared" si="6"/>
        <v>#REF!</v>
      </c>
      <c r="X362" t="e">
        <f t="shared" si="4"/>
        <v>#REF!</v>
      </c>
    </row>
  </sheetData>
  <sortState ref="A2:L17">
    <sortCondition ref="J2:J17"/>
    <sortCondition ref="C2:C1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413"/>
  <sheetViews>
    <sheetView workbookViewId="0">
      <pane ySplit="1" topLeftCell="A13" activePane="bottomLeft" state="frozen"/>
      <selection pane="bottomLeft" activeCell="C46" sqref="C46"/>
    </sheetView>
  </sheetViews>
  <sheetFormatPr defaultColWidth="8.5703125" defaultRowHeight="15"/>
  <cols>
    <col min="1" max="1" width="19.5703125" customWidth="1"/>
    <col min="2" max="2" width="7.140625" bestFit="1" customWidth="1"/>
    <col min="3" max="3" width="9.42578125" customWidth="1"/>
    <col min="4" max="4" width="7" customWidth="1"/>
    <col min="5" max="5" width="10.28515625" style="3" bestFit="1" customWidth="1"/>
    <col min="6" max="6" width="16.140625" customWidth="1"/>
    <col min="7" max="7" width="14.140625" customWidth="1"/>
    <col min="11" max="11" width="8.5703125" style="57"/>
  </cols>
  <sheetData>
    <row r="1" spans="1:12" s="53" customFormat="1" ht="21">
      <c r="A1" s="51" t="s">
        <v>91</v>
      </c>
      <c r="B1" s="51" t="s">
        <v>9</v>
      </c>
      <c r="C1" s="51" t="s">
        <v>6</v>
      </c>
      <c r="D1" s="51" t="s">
        <v>8</v>
      </c>
      <c r="E1" s="51" t="s">
        <v>7</v>
      </c>
      <c r="F1" s="52" t="s">
        <v>10</v>
      </c>
      <c r="G1" s="52" t="s">
        <v>1</v>
      </c>
      <c r="H1" s="52" t="s">
        <v>2</v>
      </c>
      <c r="I1" s="52" t="s">
        <v>18</v>
      </c>
      <c r="J1" s="52" t="s">
        <v>3</v>
      </c>
      <c r="K1" s="64" t="s">
        <v>11</v>
      </c>
      <c r="L1" s="52" t="s">
        <v>64</v>
      </c>
    </row>
    <row r="2" spans="1:12" s="53" customFormat="1" ht="14.25" customHeight="1">
      <c r="A2" s="84" t="s">
        <v>60</v>
      </c>
      <c r="B2" s="51"/>
      <c r="C2" s="51"/>
      <c r="D2" s="51"/>
      <c r="E2" s="86"/>
      <c r="F2" s="1" t="e">
        <f>+VLOOKUP(E2,Participants!$A$1:$F$1501,2,FALSE)</f>
        <v>#N/A</v>
      </c>
      <c r="G2" s="1" t="e">
        <f>+VLOOKUP(E2,Participants!$A$1:$F$1501,4,FALSE)</f>
        <v>#N/A</v>
      </c>
      <c r="H2" s="1" t="e">
        <f>+VLOOKUP(E2,Participants!$A$1:$F$1501,5,FALSE)</f>
        <v>#N/A</v>
      </c>
      <c r="I2" s="1" t="e">
        <f>+VLOOKUP(E2,Participants!$A$1:$F$1501,3,FALSE)</f>
        <v>#N/A</v>
      </c>
      <c r="J2" s="1" t="e">
        <f>+VLOOKUP(E2,Participants!$A$1:$F$1501,6,FALSE)</f>
        <v>#N/A</v>
      </c>
      <c r="K2" s="64"/>
      <c r="L2" s="52"/>
    </row>
    <row r="3" spans="1:12" s="53" customFormat="1" ht="14.25" customHeight="1">
      <c r="A3" s="51"/>
      <c r="B3" s="51"/>
      <c r="C3" s="51"/>
      <c r="D3" s="51"/>
      <c r="E3" s="86"/>
      <c r="F3" s="1" t="e">
        <f>+VLOOKUP(E3,Participants!$A$1:$F$1501,2,FALSE)</f>
        <v>#N/A</v>
      </c>
      <c r="G3" s="1" t="e">
        <f>+VLOOKUP(E3,Participants!$A$1:$F$1501,4,FALSE)</f>
        <v>#N/A</v>
      </c>
      <c r="H3" s="1" t="e">
        <f>+VLOOKUP(E3,Participants!$A$1:$F$1501,5,FALSE)</f>
        <v>#N/A</v>
      </c>
      <c r="I3" s="1" t="e">
        <f>+VLOOKUP(E3,Participants!$A$1:$F$1501,3,FALSE)</f>
        <v>#N/A</v>
      </c>
      <c r="J3" s="1" t="e">
        <f>+VLOOKUP(E3,Participants!$A$1:$F$1501,6,FALSE)</f>
        <v>#N/A</v>
      </c>
      <c r="K3" s="64"/>
      <c r="L3" s="52"/>
    </row>
    <row r="4" spans="1:12" s="53" customFormat="1" ht="14.25" customHeight="1">
      <c r="A4" s="51"/>
      <c r="B4" s="51"/>
      <c r="C4" s="51"/>
      <c r="D4" s="51"/>
      <c r="E4" s="86"/>
      <c r="F4" s="1" t="e">
        <f>+VLOOKUP(E4,Participants!$A$1:$F$1501,2,FALSE)</f>
        <v>#N/A</v>
      </c>
      <c r="G4" s="1" t="e">
        <f>+VLOOKUP(E4,Participants!$A$1:$F$1501,4,FALSE)</f>
        <v>#N/A</v>
      </c>
      <c r="H4" s="1" t="e">
        <f>+VLOOKUP(E4,Participants!$A$1:$F$1501,5,FALSE)</f>
        <v>#N/A</v>
      </c>
      <c r="I4" s="1" t="e">
        <f>+VLOOKUP(E4,Participants!$A$1:$F$1501,3,FALSE)</f>
        <v>#N/A</v>
      </c>
      <c r="J4" s="1" t="e">
        <f>+VLOOKUP(E4,Participants!$A$1:$F$1501,6,FALSE)</f>
        <v>#N/A</v>
      </c>
      <c r="K4" s="64"/>
      <c r="L4" s="52"/>
    </row>
    <row r="5" spans="1:12" s="53" customFormat="1" ht="14.25" customHeight="1">
      <c r="A5" s="51"/>
      <c r="B5" s="51"/>
      <c r="C5" s="51"/>
      <c r="D5" s="51"/>
      <c r="E5" s="86"/>
      <c r="F5" s="1" t="e">
        <f>+VLOOKUP(E5,Participants!$A$1:$F$1501,2,FALSE)</f>
        <v>#N/A</v>
      </c>
      <c r="G5" s="1" t="e">
        <f>+VLOOKUP(E5,Participants!$A$1:$F$1501,4,FALSE)</f>
        <v>#N/A</v>
      </c>
      <c r="H5" s="1" t="e">
        <f>+VLOOKUP(E5,Participants!$A$1:$F$1501,5,FALSE)</f>
        <v>#N/A</v>
      </c>
      <c r="I5" s="1" t="e">
        <f>+VLOOKUP(E5,Participants!$A$1:$F$1501,3,FALSE)</f>
        <v>#N/A</v>
      </c>
      <c r="J5" s="1" t="e">
        <f>+VLOOKUP(E5,Participants!$A$1:$F$1501,6,FALSE)</f>
        <v>#N/A</v>
      </c>
      <c r="K5" s="64"/>
      <c r="L5" s="52"/>
    </row>
    <row r="6" spans="1:12" s="53" customFormat="1" ht="14.25" customHeight="1">
      <c r="A6" s="51"/>
      <c r="B6" s="51"/>
      <c r="C6" s="51"/>
      <c r="D6" s="51"/>
      <c r="E6" s="86"/>
      <c r="F6" s="1" t="e">
        <f>+VLOOKUP(E6,Participants!$A$1:$F$1501,2,FALSE)</f>
        <v>#N/A</v>
      </c>
      <c r="G6" s="1" t="e">
        <f>+VLOOKUP(E6,Participants!$A$1:$F$1501,4,FALSE)</f>
        <v>#N/A</v>
      </c>
      <c r="H6" s="1" t="e">
        <f>+VLOOKUP(E6,Participants!$A$1:$F$1501,5,FALSE)</f>
        <v>#N/A</v>
      </c>
      <c r="I6" s="1" t="e">
        <f>+VLOOKUP(E6,Participants!$A$1:$F$1501,3,FALSE)</f>
        <v>#N/A</v>
      </c>
      <c r="J6" s="1" t="e">
        <f>+VLOOKUP(E6,Participants!$A$1:$F$1501,6,FALSE)</f>
        <v>#N/A</v>
      </c>
      <c r="K6" s="64"/>
      <c r="L6" s="52"/>
    </row>
    <row r="7" spans="1:12" s="53" customFormat="1" ht="14.25" customHeight="1">
      <c r="A7" s="51"/>
      <c r="B7" s="51"/>
      <c r="C7" s="51"/>
      <c r="D7" s="51"/>
      <c r="E7" s="86"/>
      <c r="F7" s="1" t="e">
        <f>+VLOOKUP(E7,Participants!$A$1:$F$1501,2,FALSE)</f>
        <v>#N/A</v>
      </c>
      <c r="G7" s="1" t="e">
        <f>+VLOOKUP(E7,Participants!$A$1:$F$1501,4,FALSE)</f>
        <v>#N/A</v>
      </c>
      <c r="H7" s="1" t="e">
        <f>+VLOOKUP(E7,Participants!$A$1:$F$1501,5,FALSE)</f>
        <v>#N/A</v>
      </c>
      <c r="I7" s="1" t="e">
        <f>+VLOOKUP(E7,Participants!$A$1:$F$1501,3,FALSE)</f>
        <v>#N/A</v>
      </c>
      <c r="J7" s="1" t="e">
        <f>+VLOOKUP(E7,Participants!$A$1:$F$1501,6,FALSE)</f>
        <v>#N/A</v>
      </c>
      <c r="K7" s="64"/>
      <c r="L7" s="52"/>
    </row>
    <row r="8" spans="1:12" s="53" customFormat="1" ht="14.25" customHeight="1">
      <c r="A8" s="51"/>
      <c r="B8" s="51"/>
      <c r="C8" s="51"/>
      <c r="D8" s="51"/>
      <c r="E8" s="86"/>
      <c r="F8" s="1" t="e">
        <f>+VLOOKUP(E8,Participants!$A$1:$F$1501,2,FALSE)</f>
        <v>#N/A</v>
      </c>
      <c r="G8" s="1" t="e">
        <f>+VLOOKUP(E8,Participants!$A$1:$F$1501,4,FALSE)</f>
        <v>#N/A</v>
      </c>
      <c r="H8" s="1" t="e">
        <f>+VLOOKUP(E8,Participants!$A$1:$F$1501,5,FALSE)</f>
        <v>#N/A</v>
      </c>
      <c r="I8" s="1" t="e">
        <f>+VLOOKUP(E8,Participants!$A$1:$F$1501,3,FALSE)</f>
        <v>#N/A</v>
      </c>
      <c r="J8" s="1" t="e">
        <f>+VLOOKUP(E8,Participants!$A$1:$F$1501,6,FALSE)</f>
        <v>#N/A</v>
      </c>
      <c r="K8" s="64"/>
      <c r="L8" s="52"/>
    </row>
    <row r="9" spans="1:12" s="53" customFormat="1" ht="14.25" customHeight="1">
      <c r="A9" s="51"/>
      <c r="B9" s="51"/>
      <c r="C9" s="51"/>
      <c r="D9" s="51"/>
      <c r="E9" s="86"/>
      <c r="F9" s="1" t="e">
        <f>+VLOOKUP(E9,Participants!$A$1:$F$1501,2,FALSE)</f>
        <v>#N/A</v>
      </c>
      <c r="G9" s="1" t="e">
        <f>+VLOOKUP(E9,Participants!$A$1:$F$1501,4,FALSE)</f>
        <v>#N/A</v>
      </c>
      <c r="H9" s="1" t="e">
        <f>+VLOOKUP(E9,Participants!$A$1:$F$1501,5,FALSE)</f>
        <v>#N/A</v>
      </c>
      <c r="I9" s="1" t="e">
        <f>+VLOOKUP(E9,Participants!$A$1:$F$1501,3,FALSE)</f>
        <v>#N/A</v>
      </c>
      <c r="J9" s="1" t="e">
        <f>+VLOOKUP(E9,Participants!$A$1:$F$1501,6,FALSE)</f>
        <v>#N/A</v>
      </c>
      <c r="K9" s="64"/>
      <c r="L9" s="52"/>
    </row>
    <row r="10" spans="1:12" s="53" customFormat="1" ht="14.25" customHeight="1">
      <c r="A10" s="51"/>
      <c r="B10" s="51"/>
      <c r="C10" s="51"/>
      <c r="D10" s="51"/>
      <c r="E10" s="86"/>
      <c r="F10" s="1" t="e">
        <f>+VLOOKUP(E10,Participants!$A$1:$F$1501,2,FALSE)</f>
        <v>#N/A</v>
      </c>
      <c r="G10" s="1" t="e">
        <f>+VLOOKUP(E10,Participants!$A$1:$F$1501,4,FALSE)</f>
        <v>#N/A</v>
      </c>
      <c r="H10" s="1" t="e">
        <f>+VLOOKUP(E10,Participants!$A$1:$F$1501,5,FALSE)</f>
        <v>#N/A</v>
      </c>
      <c r="I10" s="1" t="e">
        <f>+VLOOKUP(E10,Participants!$A$1:$F$1501,3,FALSE)</f>
        <v>#N/A</v>
      </c>
      <c r="J10" s="1" t="e">
        <f>+VLOOKUP(E10,Participants!$A$1:$F$1501,6,FALSE)</f>
        <v>#N/A</v>
      </c>
      <c r="K10" s="64"/>
      <c r="L10" s="52"/>
    </row>
    <row r="11" spans="1:12" s="53" customFormat="1" ht="14.25" customHeight="1">
      <c r="A11" s="51"/>
      <c r="B11" s="51"/>
      <c r="C11" s="51"/>
      <c r="D11" s="51"/>
      <c r="E11" s="86"/>
      <c r="F11" s="1" t="e">
        <f>+VLOOKUP(E11,Participants!$A$1:$F$1501,2,FALSE)</f>
        <v>#N/A</v>
      </c>
      <c r="G11" s="1" t="e">
        <f>+VLOOKUP(E11,Participants!$A$1:$F$1501,4,FALSE)</f>
        <v>#N/A</v>
      </c>
      <c r="H11" s="1" t="e">
        <f>+VLOOKUP(E11,Participants!$A$1:$F$1501,5,FALSE)</f>
        <v>#N/A</v>
      </c>
      <c r="I11" s="1" t="e">
        <f>+VLOOKUP(E11,Participants!$A$1:$F$1501,3,FALSE)</f>
        <v>#N/A</v>
      </c>
      <c r="J11" s="1" t="e">
        <f>+VLOOKUP(E11,Participants!$A$1:$F$1501,6,FALSE)</f>
        <v>#N/A</v>
      </c>
      <c r="K11" s="64"/>
      <c r="L11" s="52"/>
    </row>
    <row r="12" spans="1:12" s="53" customFormat="1" ht="14.25" customHeight="1">
      <c r="A12" s="51"/>
      <c r="B12" s="51"/>
      <c r="C12" s="51"/>
      <c r="D12" s="51"/>
      <c r="E12" s="86"/>
      <c r="F12" s="1" t="e">
        <f>+VLOOKUP(E12,Participants!$A$1:$F$1501,2,FALSE)</f>
        <v>#N/A</v>
      </c>
      <c r="G12" s="1" t="e">
        <f>+VLOOKUP(E12,Participants!$A$1:$F$1501,4,FALSE)</f>
        <v>#N/A</v>
      </c>
      <c r="H12" s="1" t="e">
        <f>+VLOOKUP(E12,Participants!$A$1:$F$1501,5,FALSE)</f>
        <v>#N/A</v>
      </c>
      <c r="I12" s="1" t="e">
        <f>+VLOOKUP(E12,Participants!$A$1:$F$1501,3,FALSE)</f>
        <v>#N/A</v>
      </c>
      <c r="J12" s="1" t="e">
        <f>+VLOOKUP(E12,Participants!$A$1:$F$1501,6,FALSE)</f>
        <v>#N/A</v>
      </c>
      <c r="K12" s="64"/>
      <c r="L12" s="52"/>
    </row>
    <row r="13" spans="1:12" ht="14.25" customHeight="1">
      <c r="A13" s="1"/>
      <c r="B13" s="4"/>
      <c r="C13" s="4"/>
      <c r="D13" s="4"/>
      <c r="E13" s="87"/>
      <c r="F13" s="1" t="e">
        <f>+VLOOKUP(E13,Participants!$A$1:$F$1501,2,FALSE)</f>
        <v>#N/A</v>
      </c>
      <c r="G13" s="1" t="e">
        <f>+VLOOKUP(E13,Participants!$A$1:$F$1501,4,FALSE)</f>
        <v>#N/A</v>
      </c>
      <c r="H13" s="1" t="e">
        <f>+VLOOKUP(E13,Participants!$A$1:$F$1501,5,FALSE)</f>
        <v>#N/A</v>
      </c>
      <c r="I13" s="1" t="e">
        <f>+VLOOKUP(E13,Participants!$A$1:$F$1501,3,FALSE)</f>
        <v>#N/A</v>
      </c>
      <c r="J13" s="1" t="e">
        <f>+VLOOKUP(E13,Participants!$A$1:$F$1501,6,FALSE)</f>
        <v>#N/A</v>
      </c>
      <c r="K13" s="58"/>
      <c r="L13" s="1"/>
    </row>
    <row r="14" spans="1:12" ht="14.25" customHeight="1">
      <c r="A14" s="2"/>
      <c r="B14" s="4"/>
      <c r="C14" s="4"/>
      <c r="D14" s="4"/>
      <c r="E14" s="87"/>
      <c r="F14" s="1" t="e">
        <f>+VLOOKUP(E14,Participants!$A$1:$F$1501,2,FALSE)</f>
        <v>#N/A</v>
      </c>
      <c r="G14" s="1" t="e">
        <f>+VLOOKUP(E14,Participants!$A$1:$F$1501,4,FALSE)</f>
        <v>#N/A</v>
      </c>
      <c r="H14" s="1" t="e">
        <f>+VLOOKUP(E14,Participants!$A$1:$F$1501,5,FALSE)</f>
        <v>#N/A</v>
      </c>
      <c r="I14" s="1" t="e">
        <f>+VLOOKUP(E14,Participants!$A$1:$F$1501,3,FALSE)</f>
        <v>#N/A</v>
      </c>
      <c r="J14" s="1" t="e">
        <f>+VLOOKUP(E14,Participants!$A$1:$F$1501,6,FALSE)</f>
        <v>#N/A</v>
      </c>
      <c r="K14" s="58"/>
      <c r="L14" s="1"/>
    </row>
    <row r="15" spans="1:12">
      <c r="A15" s="31"/>
      <c r="B15" s="32"/>
      <c r="C15" s="32"/>
      <c r="D15" s="32"/>
      <c r="E15" s="32"/>
      <c r="F15" s="66"/>
      <c r="G15" s="66"/>
      <c r="H15" s="66"/>
      <c r="I15" s="66"/>
      <c r="J15" s="66"/>
      <c r="K15" s="59"/>
      <c r="L15" s="31"/>
    </row>
    <row r="16" spans="1:12">
      <c r="A16" s="1" t="s">
        <v>62</v>
      </c>
      <c r="B16" s="4"/>
      <c r="C16" s="4"/>
      <c r="D16" s="4"/>
      <c r="E16" s="2"/>
      <c r="F16" s="1" t="e">
        <f>+VLOOKUP(E16,Participants!$A$1:$F$1501,2,FALSE)</f>
        <v>#N/A</v>
      </c>
      <c r="G16" s="1" t="e">
        <f>+VLOOKUP(E16,Participants!$A$1:$F$1501,4,FALSE)</f>
        <v>#N/A</v>
      </c>
      <c r="H16" s="1" t="e">
        <f>+VLOOKUP(E16,Participants!$A$1:$F$1501,5,FALSE)</f>
        <v>#N/A</v>
      </c>
      <c r="I16" s="1" t="e">
        <f>+VLOOKUP(E16,Participants!$A$1:$F$1501,3,FALSE)</f>
        <v>#N/A</v>
      </c>
      <c r="J16" s="1" t="e">
        <f>+VLOOKUP(E16,Participants!$A$1:$F$1501,6,FALSE)</f>
        <v>#N/A</v>
      </c>
      <c r="K16" s="58"/>
      <c r="L16" s="1"/>
    </row>
    <row r="17" spans="1:12">
      <c r="A17" s="1"/>
      <c r="B17" s="4"/>
      <c r="C17" s="4"/>
      <c r="D17" s="4"/>
      <c r="E17" s="2"/>
      <c r="F17" s="1" t="e">
        <f>+VLOOKUP(E17,Participants!$A$1:$F$1501,2,FALSE)</f>
        <v>#N/A</v>
      </c>
      <c r="G17" s="1" t="e">
        <f>+VLOOKUP(E17,Participants!$A$1:$F$1501,4,FALSE)</f>
        <v>#N/A</v>
      </c>
      <c r="H17" s="1" t="e">
        <f>+VLOOKUP(E17,Participants!$A$1:$F$1501,5,FALSE)</f>
        <v>#N/A</v>
      </c>
      <c r="I17" s="1" t="e">
        <f>+VLOOKUP(E17,Participants!$A$1:$F$1501,3,FALSE)</f>
        <v>#N/A</v>
      </c>
      <c r="J17" s="1" t="e">
        <f>+VLOOKUP(E17,Participants!$A$1:$F$1501,6,FALSE)</f>
        <v>#N/A</v>
      </c>
      <c r="K17" s="58"/>
      <c r="L17" s="1"/>
    </row>
    <row r="18" spans="1:12">
      <c r="A18" s="1"/>
      <c r="B18" s="4"/>
      <c r="C18" s="4"/>
      <c r="D18" s="4"/>
      <c r="E18" s="2"/>
      <c r="F18" s="1" t="e">
        <f>+VLOOKUP(E18,Participants!$A$1:$F$1501,2,FALSE)</f>
        <v>#N/A</v>
      </c>
      <c r="G18" s="1" t="e">
        <f>+VLOOKUP(E18,Participants!$A$1:$F$1501,4,FALSE)</f>
        <v>#N/A</v>
      </c>
      <c r="H18" s="1" t="e">
        <f>+VLOOKUP(E18,Participants!$A$1:$F$1501,5,FALSE)</f>
        <v>#N/A</v>
      </c>
      <c r="I18" s="1" t="e">
        <f>+VLOOKUP(E18,Participants!$A$1:$F$1501,3,FALSE)</f>
        <v>#N/A</v>
      </c>
      <c r="J18" s="1" t="e">
        <f>+VLOOKUP(E18,Participants!$A$1:$F$1501,6,FALSE)</f>
        <v>#N/A</v>
      </c>
      <c r="K18" s="58"/>
      <c r="L18" s="1"/>
    </row>
    <row r="19" spans="1:12">
      <c r="A19" s="1"/>
      <c r="B19" s="4"/>
      <c r="C19" s="4"/>
      <c r="D19" s="4"/>
      <c r="E19" s="2"/>
      <c r="F19" s="1" t="e">
        <f>+VLOOKUP(E19,Participants!$A$1:$F$1501,2,FALSE)</f>
        <v>#N/A</v>
      </c>
      <c r="G19" s="1" t="e">
        <f>+VLOOKUP(E19,Participants!$A$1:$F$1501,4,FALSE)</f>
        <v>#N/A</v>
      </c>
      <c r="H19" s="1" t="e">
        <f>+VLOOKUP(E19,Participants!$A$1:$F$1501,5,FALSE)</f>
        <v>#N/A</v>
      </c>
      <c r="I19" s="1" t="e">
        <f>+VLOOKUP(E19,Participants!$A$1:$F$1501,3,FALSE)</f>
        <v>#N/A</v>
      </c>
      <c r="J19" s="1" t="e">
        <f>+VLOOKUP(E19,Participants!$A$1:$F$1501,6,FALSE)</f>
        <v>#N/A</v>
      </c>
      <c r="K19" s="58"/>
      <c r="L19" s="1"/>
    </row>
    <row r="20" spans="1:12">
      <c r="A20" s="1"/>
      <c r="B20" s="4"/>
      <c r="C20" s="4"/>
      <c r="D20" s="4"/>
      <c r="E20" s="2"/>
      <c r="F20" s="1" t="e">
        <f>+VLOOKUP(E20,Participants!$A$1:$F$1501,2,FALSE)</f>
        <v>#N/A</v>
      </c>
      <c r="G20" s="1" t="e">
        <f>+VLOOKUP(E20,Participants!$A$1:$F$1501,4,FALSE)</f>
        <v>#N/A</v>
      </c>
      <c r="H20" s="1" t="e">
        <f>+VLOOKUP(E20,Participants!$A$1:$F$1501,5,FALSE)</f>
        <v>#N/A</v>
      </c>
      <c r="I20" s="1" t="e">
        <f>+VLOOKUP(E20,Participants!$A$1:$F$1501,3,FALSE)</f>
        <v>#N/A</v>
      </c>
      <c r="J20" s="1" t="e">
        <f>+VLOOKUP(E20,Participants!$A$1:$F$1501,6,FALSE)</f>
        <v>#N/A</v>
      </c>
      <c r="K20" s="58"/>
      <c r="L20" s="1"/>
    </row>
    <row r="21" spans="1:12">
      <c r="A21" s="1"/>
      <c r="B21" s="4"/>
      <c r="C21" s="4"/>
      <c r="D21" s="4"/>
      <c r="E21" s="2"/>
      <c r="F21" s="1" t="e">
        <f>+VLOOKUP(E21,Participants!$A$1:$F$1501,2,FALSE)</f>
        <v>#N/A</v>
      </c>
      <c r="G21" s="1" t="e">
        <f>+VLOOKUP(E21,Participants!$A$1:$F$1501,4,FALSE)</f>
        <v>#N/A</v>
      </c>
      <c r="H21" s="1" t="e">
        <f>+VLOOKUP(E21,Participants!$A$1:$F$1501,5,FALSE)</f>
        <v>#N/A</v>
      </c>
      <c r="I21" s="1" t="e">
        <f>+VLOOKUP(E21,Participants!$A$1:$F$1501,3,FALSE)</f>
        <v>#N/A</v>
      </c>
      <c r="J21" s="1" t="e">
        <f>+VLOOKUP(E21,Participants!$A$1:$F$1501,6,FALSE)</f>
        <v>#N/A</v>
      </c>
      <c r="K21" s="58"/>
      <c r="L21" s="1"/>
    </row>
    <row r="22" spans="1:12">
      <c r="A22" s="1"/>
      <c r="B22" s="4"/>
      <c r="C22" s="4"/>
      <c r="D22" s="4"/>
      <c r="E22" s="2"/>
      <c r="F22" s="1" t="e">
        <f>+VLOOKUP(E22,Participants!$A$1:$F$1501,2,FALSE)</f>
        <v>#N/A</v>
      </c>
      <c r="G22" s="1" t="e">
        <f>+VLOOKUP(E22,Participants!$A$1:$F$1501,4,FALSE)</f>
        <v>#N/A</v>
      </c>
      <c r="H22" s="1" t="e">
        <f>+VLOOKUP(E22,Participants!$A$1:$F$1501,5,FALSE)</f>
        <v>#N/A</v>
      </c>
      <c r="I22" s="1" t="e">
        <f>+VLOOKUP(E22,Participants!$A$1:$F$1501,3,FALSE)</f>
        <v>#N/A</v>
      </c>
      <c r="J22" s="1" t="e">
        <f>+VLOOKUP(E22,Participants!$A$1:$F$1501,6,FALSE)</f>
        <v>#N/A</v>
      </c>
      <c r="K22" s="58"/>
      <c r="L22" s="1"/>
    </row>
    <row r="23" spans="1:12">
      <c r="A23" s="1"/>
      <c r="B23" s="4"/>
      <c r="C23" s="2"/>
      <c r="D23" s="2"/>
      <c r="E23" s="2"/>
      <c r="F23" s="1" t="e">
        <f>+VLOOKUP(E23,Participants!$A$1:$F$1501,2,FALSE)</f>
        <v>#N/A</v>
      </c>
      <c r="G23" s="1" t="e">
        <f>+VLOOKUP(E23,Participants!$A$1:$F$1501,4,FALSE)</f>
        <v>#N/A</v>
      </c>
      <c r="H23" s="1" t="e">
        <f>+VLOOKUP(E23,Participants!$A$1:$F$1501,5,FALSE)</f>
        <v>#N/A</v>
      </c>
      <c r="I23" s="1" t="e">
        <f>+VLOOKUP(E23,Participants!$A$1:$F$1501,3,FALSE)</f>
        <v>#N/A</v>
      </c>
      <c r="J23" s="1" t="e">
        <f>+VLOOKUP(E23,Participants!$A$1:$F$1501,6,FALSE)</f>
        <v>#N/A</v>
      </c>
      <c r="K23" s="58"/>
      <c r="L23" s="1"/>
    </row>
    <row r="24" spans="1:12">
      <c r="A24" s="1"/>
      <c r="B24" s="4"/>
      <c r="C24" s="4"/>
      <c r="D24" s="4"/>
      <c r="E24" s="2"/>
      <c r="F24" s="1" t="e">
        <f>+VLOOKUP(E24,Participants!$A$1:$F$1501,2,FALSE)</f>
        <v>#N/A</v>
      </c>
      <c r="G24" s="1" t="e">
        <f>+VLOOKUP(E24,Participants!$A$1:$F$1501,4,FALSE)</f>
        <v>#N/A</v>
      </c>
      <c r="H24" s="1" t="e">
        <f>+VLOOKUP(E24,Participants!$A$1:$F$1501,5,FALSE)</f>
        <v>#N/A</v>
      </c>
      <c r="I24" s="1" t="e">
        <f>+VLOOKUP(E24,Participants!$A$1:$F$1501,3,FALSE)</f>
        <v>#N/A</v>
      </c>
      <c r="J24" s="1" t="e">
        <f>+VLOOKUP(E24,Participants!$A$1:$F$1501,6,FALSE)</f>
        <v>#N/A</v>
      </c>
      <c r="K24" s="58"/>
      <c r="L24" s="1"/>
    </row>
    <row r="25" spans="1:12">
      <c r="A25" s="5"/>
      <c r="B25" s="4"/>
      <c r="C25" s="4"/>
      <c r="D25" s="4"/>
      <c r="E25" s="4"/>
      <c r="F25" s="1" t="e">
        <f>+VLOOKUP(E25,Participants!$A$1:$F$1501,2,FALSE)</f>
        <v>#N/A</v>
      </c>
      <c r="G25" s="1" t="e">
        <f>+VLOOKUP(E25,Participants!$A$1:$F$1501,4,FALSE)</f>
        <v>#N/A</v>
      </c>
      <c r="H25" s="1" t="e">
        <f>+VLOOKUP(E25,Participants!$A$1:$F$1501,5,FALSE)</f>
        <v>#N/A</v>
      </c>
      <c r="I25" s="1" t="e">
        <f>+VLOOKUP(E25,Participants!$A$1:$F$1501,3,FALSE)</f>
        <v>#N/A</v>
      </c>
      <c r="J25" s="1" t="e">
        <f>+VLOOKUP(E25,Participants!$A$1:$F$1501,6,FALSE)</f>
        <v>#N/A</v>
      </c>
      <c r="K25" s="65"/>
      <c r="L25" s="5"/>
    </row>
    <row r="26" spans="1:12">
      <c r="A26" s="2"/>
      <c r="B26" s="4"/>
      <c r="C26" s="4"/>
      <c r="D26" s="4"/>
      <c r="E26" s="2"/>
      <c r="F26" s="1" t="e">
        <f>+VLOOKUP(E26,Participants!$A$1:$F$1501,2,FALSE)</f>
        <v>#N/A</v>
      </c>
      <c r="G26" s="1" t="e">
        <f>+VLOOKUP(E26,Participants!$A$1:$F$1501,4,FALSE)</f>
        <v>#N/A</v>
      </c>
      <c r="H26" s="1" t="e">
        <f>+VLOOKUP(E26,Participants!$A$1:$F$1501,5,FALSE)</f>
        <v>#N/A</v>
      </c>
      <c r="I26" s="1" t="e">
        <f>+VLOOKUP(E26,Participants!$A$1:$F$1501,3,FALSE)</f>
        <v>#N/A</v>
      </c>
      <c r="J26" s="1" t="e">
        <f>+VLOOKUP(E26,Participants!$A$1:$F$1501,6,FALSE)</f>
        <v>#N/A</v>
      </c>
      <c r="K26" s="58"/>
      <c r="L26" s="1"/>
    </row>
    <row r="27" spans="1:12">
      <c r="A27" s="31"/>
      <c r="B27" s="32"/>
      <c r="C27" s="32"/>
      <c r="D27" s="32"/>
      <c r="E27" s="32"/>
      <c r="F27" s="66"/>
      <c r="G27" s="66"/>
      <c r="H27" s="66"/>
      <c r="I27" s="66"/>
      <c r="J27" s="66"/>
      <c r="K27" s="59"/>
      <c r="L27" s="31"/>
    </row>
    <row r="28" spans="1:12">
      <c r="A28" s="1" t="s">
        <v>61</v>
      </c>
      <c r="B28" s="4"/>
      <c r="C28" s="4"/>
      <c r="D28" s="4"/>
      <c r="E28" s="2"/>
      <c r="F28" s="1" t="e">
        <f>+VLOOKUP(E28,Participants!$A$1:$F$1501,2,FALSE)</f>
        <v>#N/A</v>
      </c>
      <c r="G28" s="1" t="e">
        <f>+VLOOKUP(E28,Participants!$A$1:$F$1501,4,FALSE)</f>
        <v>#N/A</v>
      </c>
      <c r="H28" s="1" t="e">
        <f>+VLOOKUP(E28,Participants!$A$1:$F$1501,5,FALSE)</f>
        <v>#N/A</v>
      </c>
      <c r="I28" s="1" t="e">
        <f>+VLOOKUP(E28,Participants!$A$1:$F$1501,3,FALSE)</f>
        <v>#N/A</v>
      </c>
      <c r="J28" s="1" t="e">
        <f>+VLOOKUP(E28,Participants!$A$1:$F$1501,6,FALSE)</f>
        <v>#N/A</v>
      </c>
      <c r="K28" s="58"/>
      <c r="L28" s="1"/>
    </row>
    <row r="29" spans="1:12">
      <c r="A29" s="1"/>
      <c r="B29" s="4"/>
      <c r="C29" s="4"/>
      <c r="D29" s="4"/>
      <c r="E29" s="2"/>
      <c r="F29" s="1" t="e">
        <f>+VLOOKUP(E29,Participants!$A$1:$F$1501,2,FALSE)</f>
        <v>#N/A</v>
      </c>
      <c r="G29" s="1" t="e">
        <f>+VLOOKUP(E29,Participants!$A$1:$F$1501,4,FALSE)</f>
        <v>#N/A</v>
      </c>
      <c r="H29" s="1" t="e">
        <f>+VLOOKUP(E29,Participants!$A$1:$F$1501,5,FALSE)</f>
        <v>#N/A</v>
      </c>
      <c r="I29" s="1" t="e">
        <f>+VLOOKUP(E29,Participants!$A$1:$F$1501,3,FALSE)</f>
        <v>#N/A</v>
      </c>
      <c r="J29" s="1" t="e">
        <f>+VLOOKUP(E29,Participants!$A$1:$F$1501,6,FALSE)</f>
        <v>#N/A</v>
      </c>
      <c r="K29" s="58"/>
      <c r="L29" s="1"/>
    </row>
    <row r="30" spans="1:12">
      <c r="A30" s="1"/>
      <c r="B30" s="4"/>
      <c r="C30" s="4"/>
      <c r="D30" s="4"/>
      <c r="E30" s="2"/>
      <c r="F30" s="1" t="e">
        <f>+VLOOKUP(E30,Participants!$A$1:$F$1501,2,FALSE)</f>
        <v>#N/A</v>
      </c>
      <c r="G30" s="1" t="e">
        <f>+VLOOKUP(E30,Participants!$A$1:$F$1501,4,FALSE)</f>
        <v>#N/A</v>
      </c>
      <c r="H30" s="1" t="e">
        <f>+VLOOKUP(E30,Participants!$A$1:$F$1501,5,FALSE)</f>
        <v>#N/A</v>
      </c>
      <c r="I30" s="1" t="e">
        <f>+VLOOKUP(E30,Participants!$A$1:$F$1501,3,FALSE)</f>
        <v>#N/A</v>
      </c>
      <c r="J30" s="1" t="e">
        <f>+VLOOKUP(E30,Participants!$A$1:$F$1501,6,FALSE)</f>
        <v>#N/A</v>
      </c>
      <c r="K30" s="58"/>
      <c r="L30" s="1"/>
    </row>
    <row r="31" spans="1:12">
      <c r="A31" s="1"/>
      <c r="B31" s="4"/>
      <c r="C31" s="4"/>
      <c r="D31" s="4"/>
      <c r="E31" s="2"/>
      <c r="F31" s="1" t="e">
        <f>+VLOOKUP(E31,Participants!$A$1:$F$1501,2,FALSE)</f>
        <v>#N/A</v>
      </c>
      <c r="G31" s="1" t="e">
        <f>+VLOOKUP(E31,Participants!$A$1:$F$1501,4,FALSE)</f>
        <v>#N/A</v>
      </c>
      <c r="H31" s="1" t="e">
        <f>+VLOOKUP(E31,Participants!$A$1:$F$1501,5,FALSE)</f>
        <v>#N/A</v>
      </c>
      <c r="I31" s="1" t="e">
        <f>+VLOOKUP(E31,Participants!$A$1:$F$1501,3,FALSE)</f>
        <v>#N/A</v>
      </c>
      <c r="J31" s="1" t="e">
        <f>+VLOOKUP(E31,Participants!$A$1:$F$1501,6,FALSE)</f>
        <v>#N/A</v>
      </c>
      <c r="K31" s="58"/>
      <c r="L31" s="1"/>
    </row>
    <row r="32" spans="1:12">
      <c r="A32" s="1"/>
      <c r="B32" s="4"/>
      <c r="C32" s="4"/>
      <c r="D32" s="4"/>
      <c r="E32" s="2"/>
      <c r="F32" s="1" t="e">
        <f>+VLOOKUP(E32,Participants!$A$1:$F$1501,2,FALSE)</f>
        <v>#N/A</v>
      </c>
      <c r="G32" s="1" t="e">
        <f>+VLOOKUP(E32,Participants!$A$1:$F$1501,4,FALSE)</f>
        <v>#N/A</v>
      </c>
      <c r="H32" s="1" t="e">
        <f>+VLOOKUP(E32,Participants!$A$1:$F$1501,5,FALSE)</f>
        <v>#N/A</v>
      </c>
      <c r="I32" s="1" t="e">
        <f>+VLOOKUP(E32,Participants!$A$1:$F$1501,3,FALSE)</f>
        <v>#N/A</v>
      </c>
      <c r="J32" s="1" t="e">
        <f>+VLOOKUP(E32,Participants!$A$1:$F$1501,6,FALSE)</f>
        <v>#N/A</v>
      </c>
      <c r="K32" s="58"/>
      <c r="L32" s="1"/>
    </row>
    <row r="33" spans="1:12">
      <c r="A33" s="1"/>
      <c r="B33" s="4"/>
      <c r="C33" s="4"/>
      <c r="D33" s="4"/>
      <c r="E33" s="2"/>
      <c r="F33" s="1" t="e">
        <f>+VLOOKUP(E33,Participants!$A$1:$F$1501,2,FALSE)</f>
        <v>#N/A</v>
      </c>
      <c r="G33" s="1" t="e">
        <f>+VLOOKUP(E33,Participants!$A$1:$F$1501,4,FALSE)</f>
        <v>#N/A</v>
      </c>
      <c r="H33" s="1" t="e">
        <f>+VLOOKUP(E33,Participants!$A$1:$F$1501,5,FALSE)</f>
        <v>#N/A</v>
      </c>
      <c r="I33" s="1" t="e">
        <f>+VLOOKUP(E33,Participants!$A$1:$F$1501,3,FALSE)</f>
        <v>#N/A</v>
      </c>
      <c r="J33" s="1" t="e">
        <f>+VLOOKUP(E33,Participants!$A$1:$F$1501,6,FALSE)</f>
        <v>#N/A</v>
      </c>
      <c r="K33" s="58"/>
      <c r="L33" s="1"/>
    </row>
    <row r="34" spans="1:12">
      <c r="A34" s="1"/>
      <c r="B34" s="4"/>
      <c r="C34" s="4"/>
      <c r="D34" s="4"/>
      <c r="E34" s="2"/>
      <c r="F34" s="1" t="e">
        <f>+VLOOKUP(E34,Participants!$A$1:$F$1501,2,FALSE)</f>
        <v>#N/A</v>
      </c>
      <c r="G34" s="1" t="e">
        <f>+VLOOKUP(E34,Participants!$A$1:$F$1501,4,FALSE)</f>
        <v>#N/A</v>
      </c>
      <c r="H34" s="1" t="e">
        <f>+VLOOKUP(E34,Participants!$A$1:$F$1501,5,FALSE)</f>
        <v>#N/A</v>
      </c>
      <c r="I34" s="1" t="e">
        <f>+VLOOKUP(E34,Participants!$A$1:$F$1501,3,FALSE)</f>
        <v>#N/A</v>
      </c>
      <c r="J34" s="1" t="e">
        <f>+VLOOKUP(E34,Participants!$A$1:$F$1501,6,FALSE)</f>
        <v>#N/A</v>
      </c>
      <c r="K34" s="58"/>
      <c r="L34" s="1"/>
    </row>
    <row r="35" spans="1:12">
      <c r="A35" s="2"/>
      <c r="B35" s="2"/>
      <c r="C35" s="4"/>
      <c r="D35" s="4"/>
      <c r="E35" s="2"/>
      <c r="F35" s="1" t="e">
        <f>+VLOOKUP(E35,Participants!$A$1:$F$1501,2,FALSE)</f>
        <v>#N/A</v>
      </c>
      <c r="G35" s="1" t="e">
        <f>+VLOOKUP(E35,Participants!$A$1:$F$1501,4,FALSE)</f>
        <v>#N/A</v>
      </c>
      <c r="H35" s="1" t="e">
        <f>+VLOOKUP(E35,Participants!$A$1:$F$1501,5,FALSE)</f>
        <v>#N/A</v>
      </c>
      <c r="I35" s="1" t="e">
        <f>+VLOOKUP(E35,Participants!$A$1:$F$1501,3,FALSE)</f>
        <v>#N/A</v>
      </c>
      <c r="J35" s="1" t="e">
        <f>+VLOOKUP(E35,Participants!$A$1:$F$1501,6,FALSE)</f>
        <v>#N/A</v>
      </c>
      <c r="K35" s="58"/>
      <c r="L35" s="1"/>
    </row>
    <row r="36" spans="1:12">
      <c r="A36" s="31"/>
      <c r="B36" s="32"/>
      <c r="C36" s="32"/>
      <c r="D36" s="32"/>
      <c r="E36" s="32"/>
      <c r="F36" s="66"/>
      <c r="G36" s="66"/>
      <c r="H36" s="66"/>
      <c r="I36" s="66"/>
      <c r="J36" s="66"/>
      <c r="K36" s="59"/>
      <c r="L36" s="31"/>
    </row>
    <row r="37" spans="1:12">
      <c r="A37" s="1" t="s">
        <v>63</v>
      </c>
      <c r="B37" s="4"/>
      <c r="C37" s="4"/>
      <c r="D37" s="4"/>
      <c r="E37" s="2"/>
      <c r="F37" s="1" t="e">
        <f>+VLOOKUP(E37,Participants!$A$1:$F$1501,2,FALSE)</f>
        <v>#N/A</v>
      </c>
      <c r="G37" s="1" t="e">
        <f>+VLOOKUP(E37,Participants!$A$1:$F$1501,4,FALSE)</f>
        <v>#N/A</v>
      </c>
      <c r="H37" s="1" t="e">
        <f>+VLOOKUP(E37,Participants!$A$1:$F$1501,5,FALSE)</f>
        <v>#N/A</v>
      </c>
      <c r="I37" s="1" t="e">
        <f>+VLOOKUP(E37,Participants!$A$1:$F$1501,3,FALSE)</f>
        <v>#N/A</v>
      </c>
      <c r="J37" s="1" t="e">
        <f>+VLOOKUP(E37,Participants!$A$1:$F$1501,6,FALSE)</f>
        <v>#N/A</v>
      </c>
      <c r="K37" s="58"/>
      <c r="L37" s="1"/>
    </row>
    <row r="38" spans="1:12">
      <c r="A38" s="1"/>
      <c r="B38" s="4"/>
      <c r="C38" s="4"/>
      <c r="D38" s="4"/>
      <c r="E38" s="2"/>
      <c r="F38" s="1" t="e">
        <f>+VLOOKUP(E38,Participants!$A$1:$F$1501,2,FALSE)</f>
        <v>#N/A</v>
      </c>
      <c r="G38" s="1" t="e">
        <f>+VLOOKUP(E38,Participants!$A$1:$F$1501,4,FALSE)</f>
        <v>#N/A</v>
      </c>
      <c r="H38" s="1" t="e">
        <f>+VLOOKUP(E38,Participants!$A$1:$F$1501,5,FALSE)</f>
        <v>#N/A</v>
      </c>
      <c r="I38" s="1" t="e">
        <f>+VLOOKUP(E38,Participants!$A$1:$F$1501,3,FALSE)</f>
        <v>#N/A</v>
      </c>
      <c r="J38" s="1" t="e">
        <f>+VLOOKUP(E38,Participants!$A$1:$F$1501,6,FALSE)</f>
        <v>#N/A</v>
      </c>
      <c r="K38" s="58"/>
      <c r="L38" s="1"/>
    </row>
    <row r="39" spans="1:12">
      <c r="A39" s="1"/>
      <c r="B39" s="4"/>
      <c r="C39" s="4"/>
      <c r="D39" s="4"/>
      <c r="E39" s="2"/>
      <c r="F39" s="1" t="e">
        <f>+VLOOKUP(E39,Participants!$A$1:$F$1501,2,FALSE)</f>
        <v>#N/A</v>
      </c>
      <c r="G39" s="1" t="e">
        <f>+VLOOKUP(E39,Participants!$A$1:$F$1501,4,FALSE)</f>
        <v>#N/A</v>
      </c>
      <c r="H39" s="1" t="e">
        <f>+VLOOKUP(E39,Participants!$A$1:$F$1501,5,FALSE)</f>
        <v>#N/A</v>
      </c>
      <c r="I39" s="1" t="e">
        <f>+VLOOKUP(E39,Participants!$A$1:$F$1501,3,FALSE)</f>
        <v>#N/A</v>
      </c>
      <c r="J39" s="1" t="e">
        <f>+VLOOKUP(E39,Participants!$A$1:$F$1501,6,FALSE)</f>
        <v>#N/A</v>
      </c>
      <c r="K39" s="58"/>
      <c r="L39" s="1"/>
    </row>
    <row r="40" spans="1:12">
      <c r="A40" s="1"/>
      <c r="B40" s="4"/>
      <c r="C40" s="4"/>
      <c r="D40" s="4"/>
      <c r="E40" s="2"/>
      <c r="F40" s="1" t="e">
        <f>+VLOOKUP(E40,Participants!$A$1:$F$1501,2,FALSE)</f>
        <v>#N/A</v>
      </c>
      <c r="G40" s="1" t="e">
        <f>+VLOOKUP(E40,Participants!$A$1:$F$1501,4,FALSE)</f>
        <v>#N/A</v>
      </c>
      <c r="H40" s="1" t="e">
        <f>+VLOOKUP(E40,Participants!$A$1:$F$1501,5,FALSE)</f>
        <v>#N/A</v>
      </c>
      <c r="I40" s="1" t="e">
        <f>+VLOOKUP(E40,Participants!$A$1:$F$1501,3,FALSE)</f>
        <v>#N/A</v>
      </c>
      <c r="J40" s="1" t="e">
        <f>+VLOOKUP(E40,Participants!$A$1:$F$1501,6,FALSE)</f>
        <v>#N/A</v>
      </c>
      <c r="K40" s="58"/>
      <c r="L40" s="1"/>
    </row>
    <row r="41" spans="1:12">
      <c r="A41" s="1"/>
      <c r="B41" s="4"/>
      <c r="C41" s="4"/>
      <c r="D41" s="4"/>
      <c r="E41" s="2"/>
      <c r="F41" s="1" t="e">
        <f>+VLOOKUP(E41,Participants!$A$1:$F$1501,2,FALSE)</f>
        <v>#N/A</v>
      </c>
      <c r="G41" s="1" t="e">
        <f>+VLOOKUP(E41,Participants!$A$1:$F$1501,4,FALSE)</f>
        <v>#N/A</v>
      </c>
      <c r="H41" s="1" t="e">
        <f>+VLOOKUP(E41,Participants!$A$1:$F$1501,5,FALSE)</f>
        <v>#N/A</v>
      </c>
      <c r="I41" s="1" t="e">
        <f>+VLOOKUP(E41,Participants!$A$1:$F$1501,3,FALSE)</f>
        <v>#N/A</v>
      </c>
      <c r="J41" s="1" t="e">
        <f>+VLOOKUP(E41,Participants!$A$1:$F$1501,6,FALSE)</f>
        <v>#N/A</v>
      </c>
      <c r="K41" s="58"/>
      <c r="L41" s="1"/>
    </row>
    <row r="42" spans="1:12">
      <c r="A42" s="1"/>
      <c r="B42" s="4"/>
      <c r="C42" s="4"/>
      <c r="D42" s="4"/>
      <c r="E42" s="2"/>
      <c r="F42" s="1" t="e">
        <f>+VLOOKUP(E42,Participants!$A$1:$F$1501,2,FALSE)</f>
        <v>#N/A</v>
      </c>
      <c r="G42" s="1" t="e">
        <f>+VLOOKUP(E42,Participants!$A$1:$F$1501,4,FALSE)</f>
        <v>#N/A</v>
      </c>
      <c r="H42" s="1" t="e">
        <f>+VLOOKUP(E42,Participants!$A$1:$F$1501,5,FALSE)</f>
        <v>#N/A</v>
      </c>
      <c r="I42" s="1" t="e">
        <f>+VLOOKUP(E42,Participants!$A$1:$F$1501,3,FALSE)</f>
        <v>#N/A</v>
      </c>
      <c r="J42" s="1" t="e">
        <f>+VLOOKUP(E42,Participants!$A$1:$F$1501,6,FALSE)</f>
        <v>#N/A</v>
      </c>
      <c r="K42" s="58"/>
      <c r="L42" s="1"/>
    </row>
    <row r="43" spans="1:12">
      <c r="A43" s="1"/>
      <c r="B43" s="4"/>
      <c r="C43" s="4"/>
      <c r="D43" s="4"/>
      <c r="E43" s="2"/>
      <c r="F43" s="1" t="e">
        <f>+VLOOKUP(E43,Participants!$A$1:$F$1501,2,FALSE)</f>
        <v>#N/A</v>
      </c>
      <c r="G43" s="1" t="e">
        <f>+VLOOKUP(E43,Participants!$A$1:$F$1501,4,FALSE)</f>
        <v>#N/A</v>
      </c>
      <c r="H43" s="1" t="e">
        <f>+VLOOKUP(E43,Participants!$A$1:$F$1501,5,FALSE)</f>
        <v>#N/A</v>
      </c>
      <c r="I43" s="1" t="e">
        <f>+VLOOKUP(E43,Participants!$A$1:$F$1501,3,FALSE)</f>
        <v>#N/A</v>
      </c>
      <c r="J43" s="1" t="e">
        <f>+VLOOKUP(E43,Participants!$A$1:$F$1501,6,FALSE)</f>
        <v>#N/A</v>
      </c>
      <c r="K43" s="58"/>
      <c r="L43" s="1"/>
    </row>
    <row r="44" spans="1:12">
      <c r="A44" s="2"/>
      <c r="B44" s="2"/>
      <c r="C44" s="4"/>
      <c r="D44" s="4"/>
      <c r="E44" s="2"/>
      <c r="F44" s="1" t="e">
        <f>+VLOOKUP(E44,Participants!$A$1:$F$1501,2,FALSE)</f>
        <v>#N/A</v>
      </c>
      <c r="G44" s="1" t="e">
        <f>+VLOOKUP(E44,Participants!$A$1:$F$1501,4,FALSE)</f>
        <v>#N/A</v>
      </c>
      <c r="H44" s="1" t="e">
        <f>+VLOOKUP(E44,Participants!$A$1:$F$1501,5,FALSE)</f>
        <v>#N/A</v>
      </c>
      <c r="I44" s="1" t="e">
        <f>+VLOOKUP(E44,Participants!$A$1:$F$1501,3,FALSE)</f>
        <v>#N/A</v>
      </c>
      <c r="J44" s="1" t="e">
        <f>+VLOOKUP(E44,Participants!$A$1:$F$1501,6,FALSE)</f>
        <v>#N/A</v>
      </c>
      <c r="K44" s="58"/>
      <c r="L44" s="1"/>
    </row>
    <row r="408" spans="1:24">
      <c r="B408" s="37" t="s">
        <v>96</v>
      </c>
      <c r="C408" s="37" t="s">
        <v>24</v>
      </c>
      <c r="D408" s="37" t="s">
        <v>20</v>
      </c>
      <c r="E408" s="38" t="s">
        <v>25</v>
      </c>
      <c r="F408" s="37" t="s">
        <v>100</v>
      </c>
      <c r="G408" s="37" t="s">
        <v>26</v>
      </c>
      <c r="H408" s="37" t="s">
        <v>27</v>
      </c>
      <c r="I408" s="37" t="s">
        <v>28</v>
      </c>
      <c r="J408" s="37" t="s">
        <v>29</v>
      </c>
      <c r="K408" s="37" t="s">
        <v>30</v>
      </c>
      <c r="L408" s="37" t="s">
        <v>32</v>
      </c>
      <c r="M408" s="37" t="s">
        <v>34</v>
      </c>
      <c r="N408" s="37" t="s">
        <v>36</v>
      </c>
      <c r="O408" s="37" t="s">
        <v>38</v>
      </c>
      <c r="P408" s="37" t="s">
        <v>40</v>
      </c>
      <c r="Q408" s="37" t="s">
        <v>42</v>
      </c>
      <c r="R408" s="37" t="s">
        <v>19</v>
      </c>
      <c r="S408" s="37" t="s">
        <v>48</v>
      </c>
      <c r="T408" s="37" t="s">
        <v>45</v>
      </c>
      <c r="U408" s="37" t="s">
        <v>103</v>
      </c>
      <c r="V408" s="37" t="s">
        <v>47</v>
      </c>
      <c r="W408" s="37" t="s">
        <v>49</v>
      </c>
      <c r="X408" s="37" t="s">
        <v>89</v>
      </c>
    </row>
    <row r="409" spans="1:24">
      <c r="A409" t="s">
        <v>60</v>
      </c>
      <c r="B409">
        <f t="shared" ref="B409:W409" si="0">+SUMIF($G$2:$G$14,B$408,$L$2:$L$14)</f>
        <v>0</v>
      </c>
      <c r="C409">
        <f t="shared" si="0"/>
        <v>0</v>
      </c>
      <c r="D409">
        <f t="shared" si="0"/>
        <v>0</v>
      </c>
      <c r="E409">
        <f t="shared" si="0"/>
        <v>0</v>
      </c>
      <c r="F409">
        <f t="shared" si="0"/>
        <v>0</v>
      </c>
      <c r="G409">
        <f t="shared" si="0"/>
        <v>0</v>
      </c>
      <c r="H409">
        <f t="shared" si="0"/>
        <v>0</v>
      </c>
      <c r="I409">
        <f t="shared" si="0"/>
        <v>0</v>
      </c>
      <c r="J409">
        <f t="shared" si="0"/>
        <v>0</v>
      </c>
      <c r="K409">
        <f t="shared" si="0"/>
        <v>0</v>
      </c>
      <c r="L409">
        <f t="shared" si="0"/>
        <v>0</v>
      </c>
      <c r="M409">
        <f t="shared" si="0"/>
        <v>0</v>
      </c>
      <c r="N409">
        <f t="shared" si="0"/>
        <v>0</v>
      </c>
      <c r="O409">
        <f t="shared" si="0"/>
        <v>0</v>
      </c>
      <c r="P409">
        <f t="shared" si="0"/>
        <v>0</v>
      </c>
      <c r="Q409">
        <f t="shared" si="0"/>
        <v>0</v>
      </c>
      <c r="R409">
        <f t="shared" si="0"/>
        <v>0</v>
      </c>
      <c r="S409">
        <f t="shared" si="0"/>
        <v>0</v>
      </c>
      <c r="T409">
        <f t="shared" si="0"/>
        <v>0</v>
      </c>
      <c r="U409">
        <f t="shared" si="0"/>
        <v>0</v>
      </c>
      <c r="V409">
        <f t="shared" si="0"/>
        <v>0</v>
      </c>
      <c r="W409">
        <f t="shared" si="0"/>
        <v>0</v>
      </c>
      <c r="X409">
        <f>SUM(B409:W409)</f>
        <v>0</v>
      </c>
    </row>
    <row r="410" spans="1:24">
      <c r="A410" t="s">
        <v>62</v>
      </c>
      <c r="B410">
        <f t="shared" ref="B410:W410" si="1">+SUMIF($G$16:$G$26,B$408,$L$16:$L$26)</f>
        <v>0</v>
      </c>
      <c r="C410">
        <f t="shared" si="1"/>
        <v>0</v>
      </c>
      <c r="D410">
        <f t="shared" si="1"/>
        <v>0</v>
      </c>
      <c r="E410">
        <f t="shared" si="1"/>
        <v>0</v>
      </c>
      <c r="F410">
        <f t="shared" si="1"/>
        <v>0</v>
      </c>
      <c r="G410">
        <f t="shared" si="1"/>
        <v>0</v>
      </c>
      <c r="H410">
        <f t="shared" si="1"/>
        <v>0</v>
      </c>
      <c r="I410">
        <f t="shared" si="1"/>
        <v>0</v>
      </c>
      <c r="J410">
        <f t="shared" si="1"/>
        <v>0</v>
      </c>
      <c r="K410">
        <f t="shared" si="1"/>
        <v>0</v>
      </c>
      <c r="L410">
        <f t="shared" si="1"/>
        <v>0</v>
      </c>
      <c r="M410">
        <f t="shared" si="1"/>
        <v>0</v>
      </c>
      <c r="N410">
        <f t="shared" si="1"/>
        <v>0</v>
      </c>
      <c r="O410">
        <f t="shared" si="1"/>
        <v>0</v>
      </c>
      <c r="P410">
        <f t="shared" si="1"/>
        <v>0</v>
      </c>
      <c r="Q410">
        <f t="shared" si="1"/>
        <v>0</v>
      </c>
      <c r="R410">
        <f t="shared" si="1"/>
        <v>0</v>
      </c>
      <c r="S410">
        <f t="shared" si="1"/>
        <v>0</v>
      </c>
      <c r="T410">
        <f t="shared" si="1"/>
        <v>0</v>
      </c>
      <c r="U410">
        <f t="shared" si="1"/>
        <v>0</v>
      </c>
      <c r="V410">
        <f t="shared" si="1"/>
        <v>0</v>
      </c>
      <c r="W410">
        <f t="shared" si="1"/>
        <v>0</v>
      </c>
      <c r="X410">
        <f t="shared" ref="X410:X413" si="2">SUM(B410:W410)</f>
        <v>0</v>
      </c>
    </row>
    <row r="411" spans="1:24">
      <c r="A411" t="s">
        <v>61</v>
      </c>
      <c r="B411" t="e">
        <f>+SUMIF(#REF!,B$408,#REF!)</f>
        <v>#REF!</v>
      </c>
      <c r="C411" t="e">
        <f>+SUMIF(#REF!,C$408,#REF!)</f>
        <v>#REF!</v>
      </c>
      <c r="D411" t="e">
        <f>+SUMIF(#REF!,D$408,#REF!)</f>
        <v>#REF!</v>
      </c>
      <c r="E411" t="e">
        <f>+SUMIF(#REF!,E$408,#REF!)</f>
        <v>#REF!</v>
      </c>
      <c r="F411" t="e">
        <f>+SUMIF(#REF!,F$408,#REF!)</f>
        <v>#REF!</v>
      </c>
      <c r="G411" t="e">
        <f>+SUMIF(#REF!,G$408,#REF!)</f>
        <v>#REF!</v>
      </c>
      <c r="H411" t="e">
        <f>+SUMIF(#REF!,H$408,#REF!)</f>
        <v>#REF!</v>
      </c>
      <c r="I411" t="e">
        <f>+SUMIF(#REF!,I$408,#REF!)</f>
        <v>#REF!</v>
      </c>
      <c r="J411" t="e">
        <f>+SUMIF(#REF!,J$408,#REF!)</f>
        <v>#REF!</v>
      </c>
      <c r="K411" t="e">
        <f>+SUMIF(#REF!,K$408,#REF!)</f>
        <v>#REF!</v>
      </c>
      <c r="L411" t="e">
        <f>+SUMIF(#REF!,L$408,#REF!)</f>
        <v>#REF!</v>
      </c>
      <c r="M411" t="e">
        <f>+SUMIF(#REF!,M$408,#REF!)</f>
        <v>#REF!</v>
      </c>
      <c r="N411" t="e">
        <f>+SUMIF(#REF!,N$408,#REF!)</f>
        <v>#REF!</v>
      </c>
      <c r="O411" t="e">
        <f>+SUMIF(#REF!,O$408,#REF!)</f>
        <v>#REF!</v>
      </c>
      <c r="P411" t="e">
        <f>+SUMIF(#REF!,P$408,#REF!)</f>
        <v>#REF!</v>
      </c>
      <c r="Q411" t="e">
        <f>+SUMIF(#REF!,Q$408,#REF!)</f>
        <v>#REF!</v>
      </c>
      <c r="R411" t="e">
        <f>+SUMIF(#REF!,R$408,#REF!)</f>
        <v>#REF!</v>
      </c>
      <c r="S411" t="e">
        <f>+SUMIF(#REF!,S$408,#REF!)</f>
        <v>#REF!</v>
      </c>
      <c r="T411" t="e">
        <f>+SUMIF(#REF!,T$408,#REF!)</f>
        <v>#REF!</v>
      </c>
      <c r="U411" t="e">
        <f>+SUMIF(#REF!,U$408,#REF!)</f>
        <v>#REF!</v>
      </c>
      <c r="V411" t="e">
        <f>+SUMIF(#REF!,V$408,#REF!)</f>
        <v>#REF!</v>
      </c>
      <c r="W411" t="e">
        <f>+SUMIF(#REF!,W$408,#REF!)</f>
        <v>#REF!</v>
      </c>
      <c r="X411" t="e">
        <f t="shared" si="2"/>
        <v>#REF!</v>
      </c>
    </row>
    <row r="412" spans="1:24">
      <c r="A412" t="s">
        <v>63</v>
      </c>
      <c r="B412">
        <f t="shared" ref="B412:W412" si="3">+SUMIF($G$28:$G$35,B$408,$L$28:$L$35)</f>
        <v>0</v>
      </c>
      <c r="C412">
        <f t="shared" si="3"/>
        <v>0</v>
      </c>
      <c r="D412">
        <f t="shared" si="3"/>
        <v>0</v>
      </c>
      <c r="E412">
        <f t="shared" si="3"/>
        <v>0</v>
      </c>
      <c r="F412">
        <f t="shared" si="3"/>
        <v>0</v>
      </c>
      <c r="G412">
        <f t="shared" si="3"/>
        <v>0</v>
      </c>
      <c r="H412">
        <f t="shared" si="3"/>
        <v>0</v>
      </c>
      <c r="I412">
        <f t="shared" si="3"/>
        <v>0</v>
      </c>
      <c r="J412">
        <f t="shared" si="3"/>
        <v>0</v>
      </c>
      <c r="K412">
        <f t="shared" si="3"/>
        <v>0</v>
      </c>
      <c r="L412">
        <f t="shared" si="3"/>
        <v>0</v>
      </c>
      <c r="M412">
        <f t="shared" si="3"/>
        <v>0</v>
      </c>
      <c r="N412">
        <f t="shared" si="3"/>
        <v>0</v>
      </c>
      <c r="O412">
        <f t="shared" si="3"/>
        <v>0</v>
      </c>
      <c r="P412">
        <f t="shared" si="3"/>
        <v>0</v>
      </c>
      <c r="Q412">
        <f t="shared" si="3"/>
        <v>0</v>
      </c>
      <c r="R412">
        <f t="shared" si="3"/>
        <v>0</v>
      </c>
      <c r="S412">
        <f t="shared" si="3"/>
        <v>0</v>
      </c>
      <c r="T412">
        <f t="shared" si="3"/>
        <v>0</v>
      </c>
      <c r="U412">
        <f t="shared" si="3"/>
        <v>0</v>
      </c>
      <c r="V412">
        <f t="shared" si="3"/>
        <v>0</v>
      </c>
      <c r="W412">
        <f t="shared" si="3"/>
        <v>0</v>
      </c>
      <c r="X412">
        <f t="shared" si="2"/>
        <v>0</v>
      </c>
    </row>
    <row r="413" spans="1:24">
      <c r="A413" t="s">
        <v>89</v>
      </c>
      <c r="B413" t="e">
        <f>SUM(B409:B412)</f>
        <v>#REF!</v>
      </c>
      <c r="C413" t="e">
        <f t="shared" ref="C413:W413" si="4">SUM(C409:C412)</f>
        <v>#REF!</v>
      </c>
      <c r="D413" t="e">
        <f t="shared" si="4"/>
        <v>#REF!</v>
      </c>
      <c r="E413" t="e">
        <f t="shared" si="4"/>
        <v>#REF!</v>
      </c>
      <c r="F413" t="e">
        <f t="shared" si="4"/>
        <v>#REF!</v>
      </c>
      <c r="G413" t="e">
        <f t="shared" si="4"/>
        <v>#REF!</v>
      </c>
      <c r="H413" t="e">
        <f t="shared" si="4"/>
        <v>#REF!</v>
      </c>
      <c r="I413" t="e">
        <f t="shared" si="4"/>
        <v>#REF!</v>
      </c>
      <c r="J413" t="e">
        <f t="shared" si="4"/>
        <v>#REF!</v>
      </c>
      <c r="K413" t="e">
        <f t="shared" si="4"/>
        <v>#REF!</v>
      </c>
      <c r="L413" t="e">
        <f t="shared" si="4"/>
        <v>#REF!</v>
      </c>
      <c r="M413" t="e">
        <f t="shared" si="4"/>
        <v>#REF!</v>
      </c>
      <c r="N413" t="e">
        <f t="shared" si="4"/>
        <v>#REF!</v>
      </c>
      <c r="O413" t="e">
        <f t="shared" si="4"/>
        <v>#REF!</v>
      </c>
      <c r="P413" t="e">
        <f t="shared" si="4"/>
        <v>#REF!</v>
      </c>
      <c r="Q413" t="e">
        <f t="shared" si="4"/>
        <v>#REF!</v>
      </c>
      <c r="R413" t="e">
        <f t="shared" si="4"/>
        <v>#REF!</v>
      </c>
      <c r="S413" t="e">
        <f t="shared" si="4"/>
        <v>#REF!</v>
      </c>
      <c r="T413" t="e">
        <f t="shared" si="4"/>
        <v>#REF!</v>
      </c>
      <c r="U413" t="e">
        <f t="shared" si="4"/>
        <v>#REF!</v>
      </c>
      <c r="V413" t="e">
        <f t="shared" si="4"/>
        <v>#REF!</v>
      </c>
      <c r="W413" t="e">
        <f t="shared" si="4"/>
        <v>#REF!</v>
      </c>
      <c r="X413" t="e">
        <f t="shared" si="2"/>
        <v>#REF!</v>
      </c>
    </row>
  </sheetData>
  <sortState ref="C44:J58">
    <sortCondition ref="H44:H5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35"/>
  <sheetViews>
    <sheetView zoomScale="114" workbookViewId="0">
      <pane ySplit="2" topLeftCell="A3" activePane="bottomLeft" state="frozen"/>
      <selection pane="bottomLeft" activeCell="AA233" sqref="AA233"/>
    </sheetView>
  </sheetViews>
  <sheetFormatPr defaultColWidth="8.5703125" defaultRowHeight="15"/>
  <cols>
    <col min="1" max="1" width="12" style="9" bestFit="1" customWidth="1"/>
    <col min="2" max="2" width="13.28515625" style="9" bestFit="1" customWidth="1"/>
    <col min="3" max="4" width="8.5703125" style="9"/>
    <col min="5" max="5" width="9.7109375" style="9" bestFit="1" customWidth="1"/>
    <col min="6" max="6" width="17.85546875" style="9" customWidth="1"/>
    <col min="7" max="7" width="8.5703125" style="9"/>
    <col min="8" max="8" width="9.85546875" style="9" bestFit="1" customWidth="1"/>
    <col min="9" max="9" width="9.85546875" style="9" customWidth="1"/>
    <col min="10" max="10" width="13.7109375" style="9" bestFit="1" customWidth="1"/>
    <col min="11" max="11" width="10.7109375" style="163" bestFit="1" customWidth="1"/>
    <col min="12" max="16384" width="8.5703125" style="9"/>
  </cols>
  <sheetData>
    <row r="1" spans="2:14">
      <c r="B1" s="156" t="s">
        <v>87</v>
      </c>
      <c r="C1" s="156"/>
      <c r="D1" s="156"/>
      <c r="E1" s="156"/>
      <c r="F1" s="156"/>
      <c r="G1" s="156"/>
      <c r="H1" s="156"/>
      <c r="I1" s="156"/>
      <c r="J1" s="156"/>
      <c r="K1" s="159"/>
      <c r="L1" s="156"/>
      <c r="M1" s="156"/>
    </row>
    <row r="2" spans="2:14" s="157" customFormat="1" ht="19.5" thickBot="1">
      <c r="C2" s="157" t="s">
        <v>9</v>
      </c>
      <c r="D2" s="157" t="s">
        <v>8</v>
      </c>
      <c r="E2" s="157" t="s">
        <v>7</v>
      </c>
      <c r="F2" s="157" t="s">
        <v>0</v>
      </c>
      <c r="G2" s="157" t="s">
        <v>1</v>
      </c>
      <c r="H2" s="157" t="s">
        <v>2</v>
      </c>
      <c r="I2" s="157" t="s">
        <v>18</v>
      </c>
      <c r="J2" s="157" t="s">
        <v>3</v>
      </c>
      <c r="K2" s="160" t="s">
        <v>6</v>
      </c>
      <c r="L2" s="157" t="s">
        <v>11</v>
      </c>
      <c r="M2" s="157" t="s">
        <v>64</v>
      </c>
      <c r="N2" s="157" t="s">
        <v>1391</v>
      </c>
    </row>
    <row r="3" spans="2:14" ht="15.75" thickBot="1">
      <c r="B3" s="156" t="s">
        <v>87</v>
      </c>
      <c r="C3" s="5">
        <v>1</v>
      </c>
      <c r="D3" s="5">
        <v>1</v>
      </c>
      <c r="E3" s="5">
        <v>786</v>
      </c>
      <c r="F3" s="5" t="str">
        <f>+VLOOKUP(E3,Participants!$A$1:$F$1501,2,FALSE)</f>
        <v>Taylor Smolinski</v>
      </c>
      <c r="G3" s="5" t="str">
        <f>+VLOOKUP(E3,Participants!$A$1:$F$1501,4,FALSE)</f>
        <v>SRT</v>
      </c>
      <c r="H3" s="5" t="str">
        <f>+VLOOKUP(E3,Participants!$A$1:$F$1501,5,FALSE)</f>
        <v>F</v>
      </c>
      <c r="I3" s="5">
        <f>+VLOOKUP(E3,Participants!$A$1:$F$1501,3,FALSE)</f>
        <v>3</v>
      </c>
      <c r="J3" s="5" t="str">
        <f>+VLOOKUP(E3,Participants!$A$1:$G$1501,7,FALSE)</f>
        <v>DEV GIRLS</v>
      </c>
      <c r="K3" s="56" t="s">
        <v>1114</v>
      </c>
      <c r="L3" s="162"/>
      <c r="M3" s="162"/>
      <c r="N3" s="9" t="str">
        <f>+J3</f>
        <v>DEV GIRLS</v>
      </c>
    </row>
    <row r="4" spans="2:14">
      <c r="B4" s="156" t="s">
        <v>87</v>
      </c>
      <c r="C4" s="5">
        <v>1</v>
      </c>
      <c r="D4" s="5">
        <v>1</v>
      </c>
      <c r="E4" s="5">
        <v>780</v>
      </c>
      <c r="F4" s="5" t="str">
        <f>+VLOOKUP(E4,Participants!$A$1:$F$1501,2,FALSE)</f>
        <v>Kennedy Williams</v>
      </c>
      <c r="G4" s="5" t="str">
        <f>+VLOOKUP(E4,Participants!$A$1:$F$1501,4,FALSE)</f>
        <v>SRT</v>
      </c>
      <c r="H4" s="5" t="str">
        <f>+VLOOKUP(E4,Participants!$A$1:$F$1501,5,FALSE)</f>
        <v>F</v>
      </c>
      <c r="I4" s="5">
        <f>+VLOOKUP(E4,Participants!$A$1:$F$1501,3,FALSE)</f>
        <v>1</v>
      </c>
      <c r="J4" s="5" t="str">
        <f>+VLOOKUP(E4,Participants!$A$1:$G$1501,7,FALSE)</f>
        <v>DEV GIRLS</v>
      </c>
      <c r="K4" s="56"/>
    </row>
    <row r="5" spans="2:14">
      <c r="B5" s="156" t="s">
        <v>87</v>
      </c>
      <c r="C5" s="5">
        <v>1</v>
      </c>
      <c r="D5" s="5">
        <v>1</v>
      </c>
      <c r="E5" s="5">
        <v>784</v>
      </c>
      <c r="F5" s="5" t="str">
        <f>+VLOOKUP(E5,Participants!$A$1:$F$1501,2,FALSE)</f>
        <v>Paige Yura</v>
      </c>
      <c r="G5" s="5" t="str">
        <f>+VLOOKUP(E5,Participants!$A$1:$F$1501,4,FALSE)</f>
        <v>SRT</v>
      </c>
      <c r="H5" s="5" t="str">
        <f>+VLOOKUP(E5,Participants!$A$1:$F$1501,5,FALSE)</f>
        <v>F</v>
      </c>
      <c r="I5" s="5">
        <f>+VLOOKUP(E5,Participants!$A$1:$F$1501,3,FALSE)</f>
        <v>3</v>
      </c>
      <c r="J5" s="5" t="str">
        <f>+VLOOKUP(E5,Participants!$A$1:$G$1501,7,FALSE)</f>
        <v>DEV GIRLS</v>
      </c>
      <c r="K5" s="56"/>
    </row>
    <row r="6" spans="2:14">
      <c r="B6" s="156" t="s">
        <v>87</v>
      </c>
      <c r="C6" s="5">
        <v>1</v>
      </c>
      <c r="D6" s="5">
        <v>1</v>
      </c>
      <c r="E6" s="5">
        <v>783</v>
      </c>
      <c r="F6" s="5" t="str">
        <f>+VLOOKUP(E6,Participants!$A$1:$F$1501,2,FALSE)</f>
        <v>Kaelyn Kelley</v>
      </c>
      <c r="G6" s="5" t="str">
        <f>+VLOOKUP(E6,Participants!$A$1:$F$1501,4,FALSE)</f>
        <v>SRT</v>
      </c>
      <c r="H6" s="5" t="str">
        <f>+VLOOKUP(E6,Participants!$A$1:$F$1501,5,FALSE)</f>
        <v>F</v>
      </c>
      <c r="I6" s="5">
        <f>+VLOOKUP(E6,Participants!$A$1:$F$1501,3,FALSE)</f>
        <v>3</v>
      </c>
      <c r="J6" s="5" t="str">
        <f>+VLOOKUP(E6,Participants!$A$1:$G$1501,7,FALSE)</f>
        <v>DEV GIRLS</v>
      </c>
      <c r="K6" s="56"/>
    </row>
    <row r="7" spans="2:14" ht="15.75" thickBot="1">
      <c r="F7" s="5"/>
      <c r="G7" s="5"/>
      <c r="H7" s="5"/>
      <c r="I7" s="5"/>
      <c r="J7" s="5"/>
    </row>
    <row r="8" spans="2:14" ht="15.75" thickBot="1">
      <c r="B8" s="156" t="s">
        <v>87</v>
      </c>
      <c r="C8" s="5">
        <v>1</v>
      </c>
      <c r="D8" s="5">
        <v>2</v>
      </c>
      <c r="E8" s="5">
        <v>483</v>
      </c>
      <c r="F8" s="5" t="str">
        <f>+VLOOKUP(E8,Participants!$A$1:$F$1501,2,FALSE)</f>
        <v>Francesca Balkovec</v>
      </c>
      <c r="G8" s="5" t="str">
        <f>+VLOOKUP(E8,Participants!$A$1:$F$1501,4,FALSE)</f>
        <v>ANN</v>
      </c>
      <c r="H8" s="5" t="str">
        <f>+VLOOKUP(E8,Participants!$A$1:$F$1501,5,FALSE)</f>
        <v>F</v>
      </c>
      <c r="I8" s="5">
        <f>+VLOOKUP(E8,Participants!$A$1:$F$1501,3,FALSE)</f>
        <v>3</v>
      </c>
      <c r="J8" s="5" t="str">
        <f>+VLOOKUP(E8,Participants!$A$1:$G$1501,7,FALSE)</f>
        <v>DEV GIRLS</v>
      </c>
      <c r="K8" s="56" t="s">
        <v>1115</v>
      </c>
      <c r="L8" s="162">
        <v>3</v>
      </c>
      <c r="M8" s="162">
        <v>6</v>
      </c>
      <c r="N8" s="9" t="str">
        <f>+J8</f>
        <v>DEV GIRLS</v>
      </c>
    </row>
    <row r="9" spans="2:14">
      <c r="B9" s="156" t="s">
        <v>87</v>
      </c>
      <c r="C9" s="5">
        <v>1</v>
      </c>
      <c r="D9" s="5">
        <v>2</v>
      </c>
      <c r="E9" s="5">
        <v>485</v>
      </c>
      <c r="F9" s="5" t="str">
        <f>+VLOOKUP(E9,Participants!$A$1:$F$1501,2,FALSE)</f>
        <v>Samantha Barker</v>
      </c>
      <c r="G9" s="5" t="str">
        <f>+VLOOKUP(E9,Participants!$A$1:$F$1501,4,FALSE)</f>
        <v>ANN</v>
      </c>
      <c r="H9" s="5" t="str">
        <f>+VLOOKUP(E9,Participants!$A$1:$F$1501,5,FALSE)</f>
        <v>F</v>
      </c>
      <c r="I9" s="5">
        <f>+VLOOKUP(E9,Participants!$A$1:$F$1501,3,FALSE)</f>
        <v>3</v>
      </c>
      <c r="J9" s="5" t="str">
        <f>+VLOOKUP(E9,Participants!$A$1:$G$1501,7,FALSE)</f>
        <v>DEV GIRLS</v>
      </c>
      <c r="K9" s="56"/>
    </row>
    <row r="10" spans="2:14">
      <c r="B10" s="156" t="s">
        <v>87</v>
      </c>
      <c r="C10" s="5">
        <v>1</v>
      </c>
      <c r="D10" s="5">
        <v>2</v>
      </c>
      <c r="E10" s="5">
        <v>484</v>
      </c>
      <c r="F10" s="5" t="str">
        <f>+VLOOKUP(E10,Participants!$A$1:$F$1501,2,FALSE)</f>
        <v>Marie Hendrickson</v>
      </c>
      <c r="G10" s="5" t="str">
        <f>+VLOOKUP(E10,Participants!$A$1:$F$1501,4,FALSE)</f>
        <v>ANN</v>
      </c>
      <c r="H10" s="5" t="str">
        <f>+VLOOKUP(E10,Participants!$A$1:$F$1501,5,FALSE)</f>
        <v>F</v>
      </c>
      <c r="I10" s="5">
        <f>+VLOOKUP(E10,Participants!$A$1:$F$1501,3,FALSE)</f>
        <v>3</v>
      </c>
      <c r="J10" s="5" t="str">
        <f>+VLOOKUP(E10,Participants!$A$1:$G$1501,7,FALSE)</f>
        <v>DEV GIRLS</v>
      </c>
      <c r="K10" s="56"/>
    </row>
    <row r="11" spans="2:14">
      <c r="B11" s="156" t="s">
        <v>87</v>
      </c>
      <c r="C11" s="5">
        <v>1</v>
      </c>
      <c r="D11" s="5">
        <v>2</v>
      </c>
      <c r="E11" s="5">
        <v>486</v>
      </c>
      <c r="F11" s="5" t="str">
        <f>+VLOOKUP(E11,Participants!$A$1:$F$1501,2,FALSE)</f>
        <v>Kathryn Ahlborn</v>
      </c>
      <c r="G11" s="5" t="str">
        <f>+VLOOKUP(E11,Participants!$A$1:$F$1501,4,FALSE)</f>
        <v>ANN</v>
      </c>
      <c r="H11" s="5" t="str">
        <f>+VLOOKUP(E11,Participants!$A$1:$F$1501,5,FALSE)</f>
        <v>F</v>
      </c>
      <c r="I11" s="5">
        <f>+VLOOKUP(E11,Participants!$A$1:$F$1501,3,FALSE)</f>
        <v>4</v>
      </c>
      <c r="J11" s="5" t="str">
        <f>+VLOOKUP(E11,Participants!$A$1:$G$1501,7,FALSE)</f>
        <v>DEV GIRLS</v>
      </c>
      <c r="K11" s="56"/>
    </row>
    <row r="12" spans="2:14" ht="15.75" thickBot="1"/>
    <row r="13" spans="2:14" ht="15.75" thickBot="1">
      <c r="B13" s="156" t="s">
        <v>87</v>
      </c>
      <c r="C13" s="5">
        <v>1</v>
      </c>
      <c r="D13" s="5">
        <v>3</v>
      </c>
      <c r="E13" s="5">
        <v>141</v>
      </c>
      <c r="F13" s="5" t="str">
        <f>+VLOOKUP(E13,Participants!$A$1:$F$1501,2,FALSE)</f>
        <v>Busy Hoffrage</v>
      </c>
      <c r="G13" s="5" t="str">
        <f>+VLOOKUP(E13,Participants!$A$1:$F$1501,4,FALSE)</f>
        <v>STL</v>
      </c>
      <c r="H13" s="5" t="str">
        <f>+VLOOKUP(E13,Participants!$A$1:$F$1501,5,FALSE)</f>
        <v>F</v>
      </c>
      <c r="I13" s="5">
        <f>+VLOOKUP(E13,Participants!$A$1:$F$1501,3,FALSE)</f>
        <v>1</v>
      </c>
      <c r="J13" s="5" t="str">
        <f>+VLOOKUP(E13,Participants!$A$1:$G$1501,7,FALSE)</f>
        <v>DEV GIRLS</v>
      </c>
      <c r="K13" s="56" t="s">
        <v>1116</v>
      </c>
      <c r="L13" s="162">
        <v>2</v>
      </c>
      <c r="M13" s="162">
        <v>8</v>
      </c>
      <c r="N13" s="9" t="str">
        <f>+J13</f>
        <v>DEV GIRLS</v>
      </c>
    </row>
    <row r="14" spans="2:14">
      <c r="B14" s="156" t="s">
        <v>87</v>
      </c>
      <c r="C14" s="5">
        <v>1</v>
      </c>
      <c r="D14" s="5">
        <v>3</v>
      </c>
      <c r="E14" s="5">
        <v>156</v>
      </c>
      <c r="F14" s="5" t="str">
        <f>+VLOOKUP(E14,Participants!$A$1:$F$1501,2,FALSE)</f>
        <v>Lois Pinar</v>
      </c>
      <c r="G14" s="5" t="str">
        <f>+VLOOKUP(E14,Participants!$A$1:$F$1501,4,FALSE)</f>
        <v>STL</v>
      </c>
      <c r="H14" s="5" t="str">
        <f>+VLOOKUP(E14,Participants!$A$1:$F$1501,5,FALSE)</f>
        <v>F</v>
      </c>
      <c r="I14" s="5">
        <f>+VLOOKUP(E14,Participants!$A$1:$F$1501,3,FALSE)</f>
        <v>3</v>
      </c>
      <c r="J14" s="5" t="str">
        <f>+VLOOKUP(E14,Participants!$A$1:$G$1501,7,FALSE)</f>
        <v>DEV GIRLS</v>
      </c>
      <c r="K14" s="56"/>
    </row>
    <row r="15" spans="2:14">
      <c r="B15" s="156" t="s">
        <v>87</v>
      </c>
      <c r="C15" s="5">
        <v>1</v>
      </c>
      <c r="D15" s="5">
        <v>3</v>
      </c>
      <c r="E15" s="5">
        <v>158</v>
      </c>
      <c r="F15" s="5" t="str">
        <f>+VLOOKUP(E15,Participants!$A$1:$F$1501,2,FALSE)</f>
        <v>Mikayla Eckenrode</v>
      </c>
      <c r="G15" s="5" t="str">
        <f>+VLOOKUP(E15,Participants!$A$1:$F$1501,4,FALSE)</f>
        <v>STL</v>
      </c>
      <c r="H15" s="5" t="str">
        <f>+VLOOKUP(E15,Participants!$A$1:$F$1501,5,FALSE)</f>
        <v>F</v>
      </c>
      <c r="I15" s="5">
        <f>+VLOOKUP(E15,Participants!$A$1:$F$1501,3,FALSE)</f>
        <v>3</v>
      </c>
      <c r="J15" s="5" t="str">
        <f>+VLOOKUP(E15,Participants!$A$1:$G$1501,7,FALSE)</f>
        <v>DEV GIRLS</v>
      </c>
      <c r="K15" s="56"/>
    </row>
    <row r="16" spans="2:14">
      <c r="B16" s="156" t="s">
        <v>87</v>
      </c>
      <c r="C16" s="5">
        <v>1</v>
      </c>
      <c r="D16" s="5">
        <v>3</v>
      </c>
      <c r="E16" s="5">
        <v>149</v>
      </c>
      <c r="F16" s="5" t="str">
        <f>+VLOOKUP(E16,Participants!$A$1:$F$1501,2,FALSE)</f>
        <v>Ashlyn Morreale</v>
      </c>
      <c r="G16" s="5" t="str">
        <f>+VLOOKUP(E16,Participants!$A$1:$F$1501,4,FALSE)</f>
        <v>STL</v>
      </c>
      <c r="H16" s="5" t="str">
        <f>+VLOOKUP(E16,Participants!$A$1:$F$1501,5,FALSE)</f>
        <v>F</v>
      </c>
      <c r="I16" s="5">
        <f>+VLOOKUP(E16,Participants!$A$1:$F$1501,3,FALSE)</f>
        <v>3</v>
      </c>
      <c r="J16" s="5" t="str">
        <f>+VLOOKUP(E16,Participants!$A$1:$G$1501,7,FALSE)</f>
        <v>DEV GIRLS</v>
      </c>
      <c r="K16" s="56"/>
    </row>
    <row r="17" spans="2:14" ht="15.75" thickBot="1">
      <c r="B17" s="156" t="s">
        <v>87</v>
      </c>
      <c r="F17" s="5"/>
      <c r="G17" s="5"/>
      <c r="H17" s="5"/>
      <c r="I17" s="5"/>
      <c r="J17" s="5"/>
      <c r="K17" s="148"/>
    </row>
    <row r="18" spans="2:14" ht="15.75" thickBot="1">
      <c r="B18" s="156" t="s">
        <v>87</v>
      </c>
      <c r="C18" s="5">
        <v>1</v>
      </c>
      <c r="D18" s="5">
        <v>4</v>
      </c>
      <c r="E18" s="5">
        <v>100</v>
      </c>
      <c r="F18" s="5" t="str">
        <f>+VLOOKUP(E18,Participants!$A$1:$F$1501,2,FALSE)</f>
        <v>Abby Papson</v>
      </c>
      <c r="G18" s="5" t="str">
        <f>+VLOOKUP(E18,Participants!$A$1:$F$1501,4,FALSE)</f>
        <v>JFK</v>
      </c>
      <c r="H18" s="5" t="str">
        <f>+VLOOKUP(E18,Participants!$A$1:$F$1501,5,FALSE)</f>
        <v>F</v>
      </c>
      <c r="I18" s="5">
        <f>+VLOOKUP(E18,Participants!$A$1:$F$1501,3,FALSE)</f>
        <v>2</v>
      </c>
      <c r="J18" s="5" t="str">
        <f>+VLOOKUP(E18,Participants!$A$1:$G$1501,7,FALSE)</f>
        <v>DEV GIRLS</v>
      </c>
      <c r="K18" s="166" t="s">
        <v>1117</v>
      </c>
      <c r="L18" s="162">
        <v>4</v>
      </c>
      <c r="M18" s="162">
        <v>5</v>
      </c>
      <c r="N18" s="9" t="str">
        <f>+J18</f>
        <v>DEV GIRLS</v>
      </c>
    </row>
    <row r="19" spans="2:14">
      <c r="B19" s="156" t="s">
        <v>87</v>
      </c>
      <c r="C19" s="5">
        <v>1</v>
      </c>
      <c r="D19" s="5">
        <v>4</v>
      </c>
      <c r="E19" s="5">
        <v>105</v>
      </c>
      <c r="F19" s="5" t="str">
        <f>+VLOOKUP(E19,Participants!$A$1:$F$1501,2,FALSE)</f>
        <v>Morgan Ondrejko</v>
      </c>
      <c r="G19" s="5" t="str">
        <f>+VLOOKUP(E19,Participants!$A$1:$F$1501,4,FALSE)</f>
        <v>JFK</v>
      </c>
      <c r="H19" s="5" t="str">
        <f>+VLOOKUP(E19,Participants!$A$1:$F$1501,5,FALSE)</f>
        <v>F</v>
      </c>
      <c r="I19" s="5">
        <f>+VLOOKUP(E19,Participants!$A$1:$F$1501,3,FALSE)</f>
        <v>3</v>
      </c>
      <c r="J19" s="5" t="str">
        <f>+VLOOKUP(E19,Participants!$A$1:$G$1501,7,FALSE)</f>
        <v>DEV GIRLS</v>
      </c>
      <c r="K19" s="56"/>
    </row>
    <row r="20" spans="2:14">
      <c r="B20" s="156" t="s">
        <v>87</v>
      </c>
      <c r="C20" s="5">
        <v>1</v>
      </c>
      <c r="D20" s="5">
        <v>4</v>
      </c>
      <c r="E20" s="5">
        <v>101</v>
      </c>
      <c r="F20" s="5" t="str">
        <f>+VLOOKUP(E20,Participants!$A$1:$F$1501,2,FALSE)</f>
        <v>Cassidy Seng</v>
      </c>
      <c r="G20" s="5" t="str">
        <f>+VLOOKUP(E20,Participants!$A$1:$F$1501,4,FALSE)</f>
        <v>JFK</v>
      </c>
      <c r="H20" s="5" t="str">
        <f>+VLOOKUP(E20,Participants!$A$1:$F$1501,5,FALSE)</f>
        <v>F</v>
      </c>
      <c r="I20" s="5">
        <f>+VLOOKUP(E20,Participants!$A$1:$F$1501,3,FALSE)</f>
        <v>2</v>
      </c>
      <c r="J20" s="5" t="str">
        <f>+VLOOKUP(E20,Participants!$A$1:$G$1501,7,FALSE)</f>
        <v>DEV GIRLS</v>
      </c>
      <c r="K20" s="56"/>
    </row>
    <row r="21" spans="2:14">
      <c r="B21" s="156" t="s">
        <v>87</v>
      </c>
      <c r="C21" s="5">
        <v>1</v>
      </c>
      <c r="D21" s="5">
        <v>4</v>
      </c>
      <c r="E21" s="5">
        <v>107</v>
      </c>
      <c r="F21" s="5" t="str">
        <f>+VLOOKUP(E21,Participants!$A$1:$F$1501,2,FALSE)</f>
        <v>Brynn Tomey</v>
      </c>
      <c r="G21" s="5" t="str">
        <f>+VLOOKUP(E21,Participants!$A$1:$F$1501,4,FALSE)</f>
        <v>JFK</v>
      </c>
      <c r="H21" s="5" t="str">
        <f>+VLOOKUP(E21,Participants!$A$1:$F$1501,5,FALSE)</f>
        <v>F</v>
      </c>
      <c r="I21" s="5">
        <f>+VLOOKUP(E21,Participants!$A$1:$F$1501,3,FALSE)</f>
        <v>4</v>
      </c>
      <c r="J21" s="5" t="str">
        <f>+VLOOKUP(E21,Participants!$A$1:$G$1501,7,FALSE)</f>
        <v>DEV GIRLS</v>
      </c>
      <c r="K21" s="56"/>
    </row>
    <row r="22" spans="2:14" ht="15.75" thickBot="1">
      <c r="B22" s="156" t="s">
        <v>87</v>
      </c>
    </row>
    <row r="23" spans="2:14" ht="15.75" thickBot="1">
      <c r="B23" s="156" t="s">
        <v>87</v>
      </c>
      <c r="C23" s="5">
        <v>1</v>
      </c>
      <c r="D23" s="5">
        <v>5</v>
      </c>
      <c r="E23" s="5">
        <v>387</v>
      </c>
      <c r="F23" s="5" t="str">
        <f>+VLOOKUP(E23,Participants!$A$1:$F$1501,2,FALSE)</f>
        <v>Mia Mazza</v>
      </c>
      <c r="G23" s="5" t="str">
        <f>+VLOOKUP(E23,Participants!$A$1:$F$1501,4,FALSE)</f>
        <v>PHL</v>
      </c>
      <c r="H23" s="5" t="str">
        <f>+VLOOKUP(E23,Participants!$A$1:$F$1501,5,FALSE)</f>
        <v>F</v>
      </c>
      <c r="I23" s="5">
        <f>+VLOOKUP(E23,Participants!$A$1:$F$1501,3,FALSE)</f>
        <v>2</v>
      </c>
      <c r="J23" s="5" t="str">
        <f>+VLOOKUP(E23,Participants!$A$1:$G$1501,7,FALSE)</f>
        <v>DEV GIRLS</v>
      </c>
      <c r="K23" s="56" t="s">
        <v>1118</v>
      </c>
      <c r="L23" s="162">
        <v>7</v>
      </c>
      <c r="M23" s="162">
        <v>2</v>
      </c>
      <c r="N23" s="9" t="str">
        <f>+J23</f>
        <v>DEV GIRLS</v>
      </c>
    </row>
    <row r="24" spans="2:14">
      <c r="B24" s="156" t="s">
        <v>87</v>
      </c>
      <c r="C24" s="5">
        <v>1</v>
      </c>
      <c r="D24" s="5">
        <v>5</v>
      </c>
      <c r="E24" s="5">
        <v>388</v>
      </c>
      <c r="F24" s="5" t="str">
        <f>+VLOOKUP(E24,Participants!$A$1:$F$1501,2,FALSE)</f>
        <v>Anna Stickman</v>
      </c>
      <c r="G24" s="5" t="str">
        <f>+VLOOKUP(E24,Participants!$A$1:$F$1501,4,FALSE)</f>
        <v>PHL</v>
      </c>
      <c r="H24" s="5" t="str">
        <f>+VLOOKUP(E24,Participants!$A$1:$F$1501,5,FALSE)</f>
        <v>F</v>
      </c>
      <c r="I24" s="5">
        <f>+VLOOKUP(E24,Participants!$A$1:$F$1501,3,FALSE)</f>
        <v>3</v>
      </c>
      <c r="J24" s="5" t="str">
        <f>+VLOOKUP(E24,Participants!$A$1:$G$1501,7,FALSE)</f>
        <v>DEV GIRLS</v>
      </c>
      <c r="K24" s="56"/>
    </row>
    <row r="25" spans="2:14">
      <c r="B25" s="156" t="s">
        <v>87</v>
      </c>
      <c r="C25" s="5">
        <v>1</v>
      </c>
      <c r="D25" s="5">
        <v>5</v>
      </c>
      <c r="E25" s="5">
        <v>386</v>
      </c>
      <c r="F25" s="5" t="str">
        <f>+VLOOKUP(E25,Participants!$A$1:$F$1501,2,FALSE)</f>
        <v>Lilly Price</v>
      </c>
      <c r="G25" s="5" t="str">
        <f>+VLOOKUP(E25,Participants!$A$1:$F$1501,4,FALSE)</f>
        <v>PHL</v>
      </c>
      <c r="H25" s="5" t="str">
        <f>+VLOOKUP(E25,Participants!$A$1:$F$1501,5,FALSE)</f>
        <v>F</v>
      </c>
      <c r="I25" s="5">
        <f>+VLOOKUP(E25,Participants!$A$1:$F$1501,3,FALSE)</f>
        <v>2</v>
      </c>
      <c r="J25" s="5" t="str">
        <f>+VLOOKUP(E25,Participants!$A$1:$G$1501,7,FALSE)</f>
        <v>DEV GIRLS</v>
      </c>
      <c r="K25" s="56"/>
    </row>
    <row r="26" spans="2:14">
      <c r="B26" s="156" t="s">
        <v>87</v>
      </c>
      <c r="C26" s="5">
        <v>1</v>
      </c>
      <c r="D26" s="5">
        <v>5</v>
      </c>
      <c r="E26" s="5">
        <v>391</v>
      </c>
      <c r="F26" s="5" t="str">
        <f>+VLOOKUP(E26,Participants!$A$1:$F$1501,2,FALSE)</f>
        <v>Hope Avery</v>
      </c>
      <c r="G26" s="5" t="str">
        <f>+VLOOKUP(E26,Participants!$A$1:$F$1501,4,FALSE)</f>
        <v>PHL</v>
      </c>
      <c r="H26" s="5" t="str">
        <f>+VLOOKUP(E26,Participants!$A$1:$F$1501,5,FALSE)</f>
        <v>F</v>
      </c>
      <c r="I26" s="5">
        <f>+VLOOKUP(E26,Participants!$A$1:$F$1501,3,FALSE)</f>
        <v>4</v>
      </c>
      <c r="J26" s="5" t="str">
        <f>+VLOOKUP(E26,Participants!$A$1:$G$1501,7,FALSE)</f>
        <v>DEV GIRLS</v>
      </c>
      <c r="K26" s="56"/>
    </row>
    <row r="27" spans="2:14" ht="15.75" thickBot="1">
      <c r="B27" s="156" t="s">
        <v>87</v>
      </c>
      <c r="F27" s="5"/>
      <c r="G27" s="5"/>
      <c r="H27" s="5"/>
      <c r="I27" s="5"/>
      <c r="J27" s="5"/>
      <c r="K27" s="148"/>
    </row>
    <row r="28" spans="2:14" ht="15.75" thickBot="1">
      <c r="B28" s="156" t="s">
        <v>87</v>
      </c>
      <c r="C28" s="5">
        <v>1</v>
      </c>
      <c r="D28" s="5">
        <v>6</v>
      </c>
      <c r="E28" s="5">
        <v>645</v>
      </c>
      <c r="F28" s="5" t="str">
        <f>+VLOOKUP(E28,Participants!$A$1:$F$1501,2,FALSE)</f>
        <v>Finley Fedak</v>
      </c>
      <c r="G28" s="5" t="str">
        <f>+VLOOKUP(E28,Participants!$A$1:$F$1501,4,FALSE)</f>
        <v>SYL</v>
      </c>
      <c r="H28" s="5" t="str">
        <f>+VLOOKUP(E28,Participants!$A$1:$F$1501,5,FALSE)</f>
        <v>F</v>
      </c>
      <c r="I28" s="5">
        <f>+VLOOKUP(E28,Participants!$A$1:$F$1501,3,FALSE)</f>
        <v>1</v>
      </c>
      <c r="J28" s="5" t="str">
        <f>+VLOOKUP(E28,Participants!$A$1:$G$1501,7,FALSE)</f>
        <v>DEV GIRLS</v>
      </c>
      <c r="K28" s="56" t="s">
        <v>1119</v>
      </c>
      <c r="L28" s="162">
        <v>6</v>
      </c>
      <c r="M28" s="162">
        <v>3</v>
      </c>
      <c r="N28" s="9" t="str">
        <f>+J28</f>
        <v>DEV GIRLS</v>
      </c>
    </row>
    <row r="29" spans="2:14">
      <c r="B29" s="156" t="s">
        <v>87</v>
      </c>
      <c r="C29" s="5">
        <v>1</v>
      </c>
      <c r="D29" s="5">
        <v>6</v>
      </c>
      <c r="E29" s="5">
        <v>646</v>
      </c>
      <c r="F29" s="5" t="str">
        <f>+VLOOKUP(E29,Participants!$A$1:$F$1501,2,FALSE)</f>
        <v>Sara Ridilla</v>
      </c>
      <c r="G29" s="5" t="str">
        <f>+VLOOKUP(E29,Participants!$A$1:$F$1501,4,FALSE)</f>
        <v>SYL</v>
      </c>
      <c r="H29" s="5" t="str">
        <f>+VLOOKUP(E29,Participants!$A$1:$F$1501,5,FALSE)</f>
        <v>F</v>
      </c>
      <c r="I29" s="5">
        <f>+VLOOKUP(E29,Participants!$A$1:$F$1501,3,FALSE)</f>
        <v>2</v>
      </c>
      <c r="J29" s="5" t="str">
        <f>+VLOOKUP(E29,Participants!$A$1:$G$1501,7,FALSE)</f>
        <v>DEV GIRLS</v>
      </c>
      <c r="K29" s="56"/>
    </row>
    <row r="30" spans="2:14">
      <c r="B30" s="156" t="s">
        <v>87</v>
      </c>
      <c r="C30" s="5">
        <v>1</v>
      </c>
      <c r="D30" s="5">
        <v>6</v>
      </c>
      <c r="E30" s="5">
        <v>647</v>
      </c>
      <c r="F30" s="5" t="str">
        <f>+VLOOKUP(E30,Participants!$A$1:$F$1501,2,FALSE)</f>
        <v>Shannon Sawyer</v>
      </c>
      <c r="G30" s="5" t="str">
        <f>+VLOOKUP(E30,Participants!$A$1:$F$1501,4,FALSE)</f>
        <v>SYL</v>
      </c>
      <c r="H30" s="5" t="str">
        <f>+VLOOKUP(E30,Participants!$A$1:$F$1501,5,FALSE)</f>
        <v>F</v>
      </c>
      <c r="I30" s="5">
        <f>+VLOOKUP(E30,Participants!$A$1:$F$1501,3,FALSE)</f>
        <v>2</v>
      </c>
      <c r="J30" s="5" t="str">
        <f>+VLOOKUP(E30,Participants!$A$1:$G$1501,7,FALSE)</f>
        <v>DEV GIRLS</v>
      </c>
      <c r="K30" s="56"/>
    </row>
    <row r="31" spans="2:14">
      <c r="B31" s="156" t="s">
        <v>87</v>
      </c>
      <c r="C31" s="5">
        <v>1</v>
      </c>
      <c r="D31" s="5">
        <v>6</v>
      </c>
      <c r="E31" s="5">
        <v>648</v>
      </c>
      <c r="F31" s="5" t="str">
        <f>+VLOOKUP(E31,Participants!$A$1:$F$1501,2,FALSE)</f>
        <v xml:space="preserve">Kayla Pulkowski </v>
      </c>
      <c r="G31" s="5" t="str">
        <f>+VLOOKUP(E31,Participants!$A$1:$F$1501,4,FALSE)</f>
        <v>SYL</v>
      </c>
      <c r="H31" s="5" t="str">
        <f>+VLOOKUP(E31,Participants!$A$1:$F$1501,5,FALSE)</f>
        <v>F</v>
      </c>
      <c r="I31" s="5">
        <f>+VLOOKUP(E31,Participants!$A$1:$F$1501,3,FALSE)</f>
        <v>3</v>
      </c>
      <c r="J31" s="5" t="str">
        <f>+VLOOKUP(E31,Participants!$A$1:$G$1501,7,FALSE)</f>
        <v>DEV GIRLS</v>
      </c>
      <c r="K31" s="56"/>
    </row>
    <row r="32" spans="2:14" ht="15.75" thickBot="1">
      <c r="B32" s="156" t="s">
        <v>87</v>
      </c>
    </row>
    <row r="33" spans="2:14" ht="15.75" thickBot="1">
      <c r="B33" s="156" t="s">
        <v>87</v>
      </c>
      <c r="C33" s="5">
        <v>2</v>
      </c>
      <c r="D33" s="5">
        <v>1</v>
      </c>
      <c r="E33" s="5">
        <v>481</v>
      </c>
      <c r="F33" s="5" t="str">
        <f>+VLOOKUP(E33,Participants!$A$1:$F$1501,2,FALSE)</f>
        <v>Veronica Balkovec</v>
      </c>
      <c r="G33" s="5" t="str">
        <f>+VLOOKUP(E33,Participants!$A$1:$F$1501,4,FALSE)</f>
        <v>ANN</v>
      </c>
      <c r="H33" s="5" t="str">
        <f>+VLOOKUP(E33,Participants!$A$1:$F$1501,5,FALSE)</f>
        <v>F</v>
      </c>
      <c r="I33" s="5">
        <f>+VLOOKUP(E33,Participants!$A$1:$F$1501,3,FALSE)</f>
        <v>2</v>
      </c>
      <c r="J33" s="5" t="str">
        <f>+VLOOKUP(E33,Participants!$A$1:$G$1501,7,FALSE)</f>
        <v>DEV GIRLS</v>
      </c>
      <c r="K33" s="56" t="s">
        <v>1120</v>
      </c>
      <c r="L33" s="162"/>
      <c r="M33" s="162"/>
      <c r="N33" s="9" t="str">
        <f>+J33</f>
        <v>DEV GIRLS</v>
      </c>
    </row>
    <row r="34" spans="2:14">
      <c r="B34" s="156" t="s">
        <v>87</v>
      </c>
      <c r="C34" s="5">
        <v>2</v>
      </c>
      <c r="D34" s="5">
        <v>1</v>
      </c>
      <c r="E34" s="5">
        <v>488</v>
      </c>
      <c r="F34" s="5" t="str">
        <f>+VLOOKUP(E34,Participants!$A$1:$F$1501,2,FALSE)</f>
        <v>Cate Stafford</v>
      </c>
      <c r="G34" s="5" t="str">
        <f>+VLOOKUP(E34,Participants!$A$1:$F$1501,4,FALSE)</f>
        <v>ANN</v>
      </c>
      <c r="H34" s="5" t="str">
        <f>+VLOOKUP(E34,Participants!$A$1:$F$1501,5,FALSE)</f>
        <v>F</v>
      </c>
      <c r="I34" s="5">
        <f>+VLOOKUP(E34,Participants!$A$1:$F$1501,3,FALSE)</f>
        <v>0</v>
      </c>
      <c r="J34" s="5" t="str">
        <f>+VLOOKUP(E34,Participants!$A$1:$G$1501,7,FALSE)</f>
        <v>DEV GIRLS</v>
      </c>
      <c r="K34" s="56"/>
    </row>
    <row r="35" spans="2:14">
      <c r="B35" s="156" t="s">
        <v>87</v>
      </c>
      <c r="C35" s="5">
        <v>2</v>
      </c>
      <c r="D35" s="5">
        <v>1</v>
      </c>
      <c r="E35" s="5">
        <v>482</v>
      </c>
      <c r="F35" s="5" t="str">
        <f>+VLOOKUP(E35,Participants!$A$1:$F$1501,2,FALSE)</f>
        <v>Addison Yochum</v>
      </c>
      <c r="G35" s="5" t="str">
        <f>+VLOOKUP(E35,Participants!$A$1:$F$1501,4,FALSE)</f>
        <v>ANN</v>
      </c>
      <c r="H35" s="5" t="str">
        <f>+VLOOKUP(E35,Participants!$A$1:$F$1501,5,FALSE)</f>
        <v>F</v>
      </c>
      <c r="I35" s="5">
        <f>+VLOOKUP(E35,Participants!$A$1:$F$1501,3,FALSE)</f>
        <v>3</v>
      </c>
      <c r="J35" s="5" t="str">
        <f>+VLOOKUP(E35,Participants!$A$1:$G$1501,7,FALSE)</f>
        <v>DEV GIRLS</v>
      </c>
      <c r="K35" s="56"/>
    </row>
    <row r="36" spans="2:14">
      <c r="B36" s="156" t="s">
        <v>87</v>
      </c>
      <c r="C36" s="5">
        <v>2</v>
      </c>
      <c r="D36" s="5">
        <v>1</v>
      </c>
      <c r="E36" s="5">
        <v>486</v>
      </c>
      <c r="F36" s="5" t="str">
        <f>+VLOOKUP(E36,Participants!$A$1:$F$1501,2,FALSE)</f>
        <v>Kathryn Ahlborn</v>
      </c>
      <c r="G36" s="5" t="str">
        <f>+VLOOKUP(E36,Participants!$A$1:$F$1501,4,FALSE)</f>
        <v>ANN</v>
      </c>
      <c r="H36" s="5" t="str">
        <f>+VLOOKUP(E36,Participants!$A$1:$F$1501,5,FALSE)</f>
        <v>F</v>
      </c>
      <c r="I36" s="5">
        <f>+VLOOKUP(E36,Participants!$A$1:$F$1501,3,FALSE)</f>
        <v>4</v>
      </c>
      <c r="J36" s="5" t="str">
        <f>+VLOOKUP(E36,Participants!$A$1:$G$1501,7,FALSE)</f>
        <v>DEV GIRLS</v>
      </c>
      <c r="K36" s="56"/>
    </row>
    <row r="37" spans="2:14" ht="15.75" thickBot="1">
      <c r="B37" s="156" t="s">
        <v>87</v>
      </c>
      <c r="F37" s="5"/>
      <c r="G37" s="5"/>
      <c r="H37" s="5"/>
      <c r="I37" s="5"/>
      <c r="J37" s="5"/>
    </row>
    <row r="38" spans="2:14" ht="15.75" thickBot="1">
      <c r="B38" s="156" t="s">
        <v>87</v>
      </c>
      <c r="C38" s="5">
        <v>2</v>
      </c>
      <c r="D38" s="5">
        <v>2</v>
      </c>
      <c r="E38" s="5">
        <v>104</v>
      </c>
      <c r="F38" s="5" t="str">
        <f>+VLOOKUP(E38,Participants!$A$1:$F$1501,2,FALSE)</f>
        <v>Gabriella Rieg</v>
      </c>
      <c r="G38" s="5" t="str">
        <f>+VLOOKUP(E38,Participants!$A$1:$F$1501,4,FALSE)</f>
        <v>JFK</v>
      </c>
      <c r="H38" s="5" t="str">
        <f>+VLOOKUP(E38,Participants!$A$1:$F$1501,5,FALSE)</f>
        <v>F</v>
      </c>
      <c r="I38" s="5">
        <f>+VLOOKUP(E38,Participants!$A$1:$F$1501,3,FALSE)</f>
        <v>3</v>
      </c>
      <c r="J38" s="5" t="str">
        <f>+VLOOKUP(E38,Participants!$A$1:$G$1501,7,FALSE)</f>
        <v>DEV GIRLS</v>
      </c>
      <c r="K38" s="56" t="s">
        <v>1121</v>
      </c>
      <c r="L38" s="162">
        <v>1</v>
      </c>
      <c r="M38" s="162">
        <v>10</v>
      </c>
      <c r="N38" s="9" t="str">
        <f>+J38</f>
        <v>DEV GIRLS</v>
      </c>
    </row>
    <row r="39" spans="2:14">
      <c r="B39" s="156" t="s">
        <v>87</v>
      </c>
      <c r="C39" s="5">
        <v>2</v>
      </c>
      <c r="D39" s="5">
        <v>2</v>
      </c>
      <c r="E39" s="5">
        <v>109</v>
      </c>
      <c r="F39" s="5" t="str">
        <f>+VLOOKUP(E39,Participants!$A$1:$F$1501,2,FALSE)</f>
        <v>Kamari Behrens</v>
      </c>
      <c r="G39" s="5" t="str">
        <f>+VLOOKUP(E39,Participants!$A$1:$F$1501,4,FALSE)</f>
        <v>JFK</v>
      </c>
      <c r="H39" s="5" t="str">
        <f>+VLOOKUP(E39,Participants!$A$1:$F$1501,5,FALSE)</f>
        <v>F</v>
      </c>
      <c r="I39" s="5">
        <f>+VLOOKUP(E39,Participants!$A$1:$F$1501,3,FALSE)</f>
        <v>4</v>
      </c>
      <c r="J39" s="5" t="str">
        <f>+VLOOKUP(E39,Participants!$A$1:$G$1501,7,FALSE)</f>
        <v>DEV GIRLS</v>
      </c>
      <c r="K39" s="56"/>
    </row>
    <row r="40" spans="2:14">
      <c r="B40" s="156" t="s">
        <v>87</v>
      </c>
      <c r="C40" s="5">
        <v>2</v>
      </c>
      <c r="D40" s="5">
        <v>2</v>
      </c>
      <c r="E40" s="5">
        <v>110</v>
      </c>
      <c r="F40" s="5" t="str">
        <f>+VLOOKUP(E40,Participants!$A$1:$F$1501,2,FALSE)</f>
        <v>Kiera Roddy</v>
      </c>
      <c r="G40" s="5" t="str">
        <f>+VLOOKUP(E40,Participants!$A$1:$F$1501,4,FALSE)</f>
        <v>JFK</v>
      </c>
      <c r="H40" s="5" t="str">
        <f>+VLOOKUP(E40,Participants!$A$1:$F$1501,5,FALSE)</f>
        <v>F</v>
      </c>
      <c r="I40" s="5">
        <f>+VLOOKUP(E40,Participants!$A$1:$F$1501,3,FALSE)</f>
        <v>4</v>
      </c>
      <c r="J40" s="5" t="str">
        <f>+VLOOKUP(E40,Participants!$A$1:$G$1501,7,FALSE)</f>
        <v>DEV GIRLS</v>
      </c>
      <c r="K40" s="56"/>
    </row>
    <row r="41" spans="2:14">
      <c r="B41" s="156" t="s">
        <v>87</v>
      </c>
      <c r="C41" s="5">
        <v>2</v>
      </c>
      <c r="D41" s="5">
        <v>2</v>
      </c>
      <c r="E41" s="5">
        <v>111</v>
      </c>
      <c r="F41" s="5" t="str">
        <f>+VLOOKUP(E41,Participants!$A$1:$F$1501,2,FALSE)</f>
        <v>Micha Mariana</v>
      </c>
      <c r="G41" s="5" t="str">
        <f>+VLOOKUP(E41,Participants!$A$1:$F$1501,4,FALSE)</f>
        <v>JFK</v>
      </c>
      <c r="H41" s="5" t="str">
        <f>+VLOOKUP(E41,Participants!$A$1:$F$1501,5,FALSE)</f>
        <v>F</v>
      </c>
      <c r="I41" s="5">
        <f>+VLOOKUP(E41,Participants!$A$1:$F$1501,3,FALSE)</f>
        <v>4</v>
      </c>
      <c r="J41" s="5" t="str">
        <f>+VLOOKUP(E41,Participants!$A$1:$G$1501,7,FALSE)</f>
        <v>DEV GIRLS</v>
      </c>
      <c r="K41" s="56"/>
    </row>
    <row r="42" spans="2:14" ht="15.75" thickBot="1">
      <c r="B42" s="156" t="s">
        <v>87</v>
      </c>
    </row>
    <row r="43" spans="2:14" ht="15.75" thickBot="1">
      <c r="B43" s="156" t="s">
        <v>87</v>
      </c>
      <c r="C43" s="5">
        <v>1</v>
      </c>
      <c r="D43" s="5">
        <v>1</v>
      </c>
      <c r="E43" s="5">
        <v>197</v>
      </c>
      <c r="F43" s="5" t="str">
        <f>+VLOOKUP(E43,Participants!$A$1:$F$1501,2,FALSE)</f>
        <v>Mallory Kuntz</v>
      </c>
      <c r="G43" s="5" t="str">
        <f>+VLOOKUP(E43,Participants!$A$1:$F$1501,4,FALSE)</f>
        <v>STL</v>
      </c>
      <c r="H43" s="5" t="str">
        <f>+VLOOKUP(E43,Participants!$A$1:$F$1501,5,FALSE)</f>
        <v>F</v>
      </c>
      <c r="I43" s="5">
        <f>+VLOOKUP(E43,Participants!$A$1:$F$1501,3,FALSE)</f>
        <v>5</v>
      </c>
      <c r="J43" s="5" t="str">
        <f>+VLOOKUP(E43,Participants!$A$1:$G$1501,7,FALSE)</f>
        <v>JV GIRLS</v>
      </c>
      <c r="K43" s="56" t="s">
        <v>1133</v>
      </c>
      <c r="L43" s="162">
        <v>3</v>
      </c>
      <c r="M43" s="162">
        <v>6</v>
      </c>
      <c r="N43" s="9" t="str">
        <f>+J43</f>
        <v>JV GIRLS</v>
      </c>
    </row>
    <row r="44" spans="2:14">
      <c r="B44" s="156" t="s">
        <v>87</v>
      </c>
      <c r="C44" s="5">
        <v>1</v>
      </c>
      <c r="D44" s="5">
        <v>1</v>
      </c>
      <c r="E44" s="5">
        <v>193</v>
      </c>
      <c r="F44" s="5" t="str">
        <f>+VLOOKUP(E44,Participants!$A$1:$F$1501,2,FALSE)</f>
        <v>Ava Yoder</v>
      </c>
      <c r="G44" s="5" t="str">
        <f>+VLOOKUP(E44,Participants!$A$1:$F$1501,4,FALSE)</f>
        <v>STL</v>
      </c>
      <c r="H44" s="5" t="str">
        <f>+VLOOKUP(E44,Participants!$A$1:$F$1501,5,FALSE)</f>
        <v>F</v>
      </c>
      <c r="I44" s="5">
        <f>+VLOOKUP(E44,Participants!$A$1:$F$1501,3,FALSE)</f>
        <v>5</v>
      </c>
      <c r="J44" s="5" t="str">
        <f>+VLOOKUP(E44,Participants!$A$1:$G$1501,7,FALSE)</f>
        <v>JV GIRLS</v>
      </c>
      <c r="K44" s="56"/>
    </row>
    <row r="45" spans="2:14">
      <c r="B45" s="156" t="s">
        <v>87</v>
      </c>
      <c r="C45" s="5">
        <v>1</v>
      </c>
      <c r="D45" s="5">
        <v>1</v>
      </c>
      <c r="E45" s="5">
        <v>195</v>
      </c>
      <c r="F45" s="5" t="str">
        <f>+VLOOKUP(E45,Participants!$A$1:$F$1501,2,FALSE)</f>
        <v>Evelyn West</v>
      </c>
      <c r="G45" s="5" t="str">
        <f>+VLOOKUP(E45,Participants!$A$1:$F$1501,4,FALSE)</f>
        <v>STL</v>
      </c>
      <c r="H45" s="5" t="str">
        <f>+VLOOKUP(E45,Participants!$A$1:$F$1501,5,FALSE)</f>
        <v>F</v>
      </c>
      <c r="I45" s="5">
        <f>+VLOOKUP(E45,Participants!$A$1:$F$1501,3,FALSE)</f>
        <v>5</v>
      </c>
      <c r="J45" s="5" t="str">
        <f>+VLOOKUP(E45,Participants!$A$1:$G$1501,7,FALSE)</f>
        <v>JV GIRLS</v>
      </c>
      <c r="K45" s="56"/>
    </row>
    <row r="46" spans="2:14">
      <c r="B46" s="156" t="s">
        <v>87</v>
      </c>
      <c r="C46" s="5">
        <v>1</v>
      </c>
      <c r="D46" s="5">
        <v>1</v>
      </c>
      <c r="E46" s="5">
        <v>168</v>
      </c>
      <c r="F46" s="5" t="str">
        <f>+VLOOKUP(E46,Participants!$A$1:$F$1501,2,FALSE)</f>
        <v>Sadie Orie</v>
      </c>
      <c r="G46" s="5" t="str">
        <f>+VLOOKUP(E46,Participants!$A$1:$F$1501,4,FALSE)</f>
        <v>STL</v>
      </c>
      <c r="H46" s="5" t="str">
        <f>+VLOOKUP(E46,Participants!$A$1:$F$1501,5,FALSE)</f>
        <v>F</v>
      </c>
      <c r="I46" s="5">
        <f>+VLOOKUP(E46,Participants!$A$1:$F$1501,3,FALSE)</f>
        <v>5</v>
      </c>
      <c r="J46" s="5" t="str">
        <f>+VLOOKUP(E46,Participants!$A$1:$G$1501,7,FALSE)</f>
        <v>JV GIRLS</v>
      </c>
      <c r="K46" s="56"/>
    </row>
    <row r="47" spans="2:14" ht="15.75" thickBot="1">
      <c r="B47" s="156" t="s">
        <v>87</v>
      </c>
    </row>
    <row r="48" spans="2:14" ht="15.75" thickBot="1">
      <c r="B48" s="156" t="s">
        <v>87</v>
      </c>
      <c r="C48" s="5">
        <v>1</v>
      </c>
      <c r="D48" s="5">
        <v>2</v>
      </c>
      <c r="E48" s="5">
        <v>118</v>
      </c>
      <c r="F48" s="5" t="str">
        <f>+VLOOKUP(E48,Participants!$A$1:$F$1501,2,FALSE)</f>
        <v>Abby Bodart</v>
      </c>
      <c r="G48" s="5" t="str">
        <f>+VLOOKUP(E48,Participants!$A$1:$F$1501,4,FALSE)</f>
        <v>JFK</v>
      </c>
      <c r="H48" s="5" t="str">
        <f>+VLOOKUP(E48,Participants!$A$1:$F$1501,5,FALSE)</f>
        <v>F</v>
      </c>
      <c r="I48" s="5">
        <f>+VLOOKUP(E48,Participants!$A$1:$F$1501,3,FALSE)</f>
        <v>5</v>
      </c>
      <c r="J48" s="5" t="str">
        <f>+VLOOKUP(E48,Participants!$A$1:$G$1501,7,FALSE)</f>
        <v>JV GIRLS</v>
      </c>
      <c r="K48" s="56" t="s">
        <v>1134</v>
      </c>
      <c r="L48" s="162">
        <v>1</v>
      </c>
      <c r="M48" s="162">
        <v>10</v>
      </c>
      <c r="N48" s="9" t="str">
        <f>+J48</f>
        <v>JV GIRLS</v>
      </c>
    </row>
    <row r="49" spans="2:14">
      <c r="B49" s="156" t="s">
        <v>87</v>
      </c>
      <c r="C49" s="5">
        <v>1</v>
      </c>
      <c r="D49" s="5">
        <v>2</v>
      </c>
      <c r="E49" s="5">
        <v>122</v>
      </c>
      <c r="F49" s="5" t="str">
        <f>+VLOOKUP(E49,Participants!$A$1:$F$1501,2,FALSE)</f>
        <v>Katie Kastelic</v>
      </c>
      <c r="G49" s="5" t="str">
        <f>+VLOOKUP(E49,Participants!$A$1:$F$1501,4,FALSE)</f>
        <v>JFK</v>
      </c>
      <c r="H49" s="5" t="str">
        <f>+VLOOKUP(E49,Participants!$A$1:$F$1501,5,FALSE)</f>
        <v>F</v>
      </c>
      <c r="I49" s="5">
        <f>+VLOOKUP(E49,Participants!$A$1:$F$1501,3,FALSE)</f>
        <v>6</v>
      </c>
      <c r="J49" s="5" t="str">
        <f>+VLOOKUP(E49,Participants!$A$1:$G$1501,7,FALSE)</f>
        <v>JV GIRLS</v>
      </c>
      <c r="K49" s="56"/>
    </row>
    <row r="50" spans="2:14">
      <c r="B50" s="156" t="s">
        <v>87</v>
      </c>
      <c r="C50" s="5">
        <v>1</v>
      </c>
      <c r="D50" s="5">
        <v>2</v>
      </c>
      <c r="E50" s="5">
        <v>119</v>
      </c>
      <c r="F50" s="5" t="str">
        <f>+VLOOKUP(E50,Participants!$A$1:$F$1501,2,FALSE)</f>
        <v>Clare Ruffing</v>
      </c>
      <c r="G50" s="5" t="str">
        <f>+VLOOKUP(E50,Participants!$A$1:$F$1501,4,FALSE)</f>
        <v>JFK</v>
      </c>
      <c r="H50" s="5" t="str">
        <f>+VLOOKUP(E50,Participants!$A$1:$F$1501,5,FALSE)</f>
        <v>F</v>
      </c>
      <c r="I50" s="5">
        <f>+VLOOKUP(E50,Participants!$A$1:$F$1501,3,FALSE)</f>
        <v>5</v>
      </c>
      <c r="J50" s="5" t="str">
        <f>+VLOOKUP(E50,Participants!$A$1:$G$1501,7,FALSE)</f>
        <v>JV GIRLS</v>
      </c>
      <c r="K50" s="56"/>
    </row>
    <row r="51" spans="2:14">
      <c r="B51" s="156" t="s">
        <v>87</v>
      </c>
      <c r="C51" s="5">
        <v>1</v>
      </c>
      <c r="D51" s="5">
        <v>2</v>
      </c>
      <c r="E51" s="5">
        <v>121</v>
      </c>
      <c r="F51" s="5" t="str">
        <f>+VLOOKUP(E51,Participants!$A$1:$F$1501,2,FALSE)</f>
        <v>Aniah Maltony</v>
      </c>
      <c r="G51" s="5" t="str">
        <f>+VLOOKUP(E51,Participants!$A$1:$F$1501,4,FALSE)</f>
        <v>JFK</v>
      </c>
      <c r="H51" s="5" t="str">
        <f>+VLOOKUP(E51,Participants!$A$1:$F$1501,5,FALSE)</f>
        <v>F</v>
      </c>
      <c r="I51" s="5">
        <f>+VLOOKUP(E51,Participants!$A$1:$F$1501,3,FALSE)</f>
        <v>6</v>
      </c>
      <c r="J51" s="5" t="str">
        <f>+VLOOKUP(E51,Participants!$A$1:$G$1501,7,FALSE)</f>
        <v>JV GIRLS</v>
      </c>
      <c r="K51" s="56"/>
    </row>
    <row r="52" spans="2:14" ht="15.75" thickBot="1">
      <c r="B52" s="156" t="s">
        <v>87</v>
      </c>
    </row>
    <row r="53" spans="2:14" ht="15.75" thickBot="1">
      <c r="B53" s="156" t="s">
        <v>87</v>
      </c>
      <c r="C53" s="5">
        <v>1</v>
      </c>
      <c r="D53" s="5">
        <v>3</v>
      </c>
      <c r="E53" s="5">
        <v>989</v>
      </c>
      <c r="F53" s="5" t="str">
        <f>+VLOOKUP(E53,Participants!$A$1:$F$1501,2,FALSE)</f>
        <v>Kathryn Raynes</v>
      </c>
      <c r="G53" s="5" t="str">
        <f>+VLOOKUP(E53,Participants!$A$1:$F$1501,4,FALSE)</f>
        <v>GAB</v>
      </c>
      <c r="H53" s="5" t="str">
        <f>+VLOOKUP(E53,Participants!$A$1:$F$1501,5,FALSE)</f>
        <v>F</v>
      </c>
      <c r="I53" s="5">
        <f>+VLOOKUP(E53,Participants!$A$1:$F$1501,3,FALSE)</f>
        <v>4</v>
      </c>
      <c r="J53" s="5" t="str">
        <f>+VLOOKUP(E53,Participants!$A$1:$G$1501,7,FALSE)</f>
        <v>DEV GIRLS</v>
      </c>
      <c r="K53" s="56" t="s">
        <v>1371</v>
      </c>
      <c r="L53" s="162">
        <v>5</v>
      </c>
      <c r="M53" s="162">
        <v>4</v>
      </c>
      <c r="N53" s="9" t="str">
        <f>+J56</f>
        <v>JV GIRLS</v>
      </c>
    </row>
    <row r="54" spans="2:14">
      <c r="B54" s="156" t="s">
        <v>87</v>
      </c>
      <c r="C54" s="5">
        <v>1</v>
      </c>
      <c r="D54" s="5">
        <v>3</v>
      </c>
      <c r="E54" s="5">
        <v>983</v>
      </c>
      <c r="F54" s="5" t="str">
        <f>+VLOOKUP(E54,Participants!$A$1:$F$1501,2,FALSE)</f>
        <v>Caleb Fruscello</v>
      </c>
      <c r="G54" s="5" t="str">
        <f>+VLOOKUP(E54,Participants!$A$1:$F$1501,4,FALSE)</f>
        <v>GAB</v>
      </c>
      <c r="H54" s="5" t="str">
        <f>+VLOOKUP(E54,Participants!$A$1:$F$1501,5,FALSE)</f>
        <v>M</v>
      </c>
      <c r="I54" s="5">
        <f>+VLOOKUP(E54,Participants!$A$1:$F$1501,3,FALSE)</f>
        <v>4</v>
      </c>
      <c r="J54" s="5" t="str">
        <f>+VLOOKUP(E54,Participants!$A$1:$G$1501,7,FALSE)</f>
        <v>DEV BOYS</v>
      </c>
      <c r="K54" s="56"/>
    </row>
    <row r="55" spans="2:14">
      <c r="B55" s="156" t="s">
        <v>87</v>
      </c>
      <c r="C55" s="5">
        <v>1</v>
      </c>
      <c r="D55" s="5">
        <v>3</v>
      </c>
      <c r="E55" s="5">
        <v>987</v>
      </c>
      <c r="F55" s="5" t="str">
        <f>+VLOOKUP(E55,Participants!$A$1:$F$1501,2,FALSE)</f>
        <v>Anne Hampton</v>
      </c>
      <c r="G55" s="5" t="str">
        <f>+VLOOKUP(E55,Participants!$A$1:$F$1501,4,FALSE)</f>
        <v>GAB</v>
      </c>
      <c r="H55" s="5" t="str">
        <f>+VLOOKUP(E55,Participants!$A$1:$F$1501,5,FALSE)</f>
        <v>F</v>
      </c>
      <c r="I55" s="5">
        <f>+VLOOKUP(E55,Participants!$A$1:$F$1501,3,FALSE)</f>
        <v>4</v>
      </c>
      <c r="J55" s="5" t="str">
        <f>+VLOOKUP(E55,Participants!$A$1:$G$1501,7,FALSE)</f>
        <v>DEV GIRLS</v>
      </c>
      <c r="K55" s="56"/>
    </row>
    <row r="56" spans="2:14">
      <c r="B56" s="156" t="s">
        <v>87</v>
      </c>
      <c r="C56" s="5">
        <v>1</v>
      </c>
      <c r="D56" s="5">
        <v>3</v>
      </c>
      <c r="E56" s="5">
        <v>1011</v>
      </c>
      <c r="F56" s="5" t="str">
        <f>+VLOOKUP(E56,Participants!$A$1:$F$1501,2,FALSE)</f>
        <v>Nevaeh Nuovo</v>
      </c>
      <c r="G56" s="5" t="str">
        <f>+VLOOKUP(E56,Participants!$A$1:$F$1501,4,FALSE)</f>
        <v>GAB</v>
      </c>
      <c r="H56" s="5" t="str">
        <f>+VLOOKUP(E56,Participants!$A$1:$F$1501,5,FALSE)</f>
        <v>F</v>
      </c>
      <c r="I56" s="5">
        <f>+VLOOKUP(E56,Participants!$A$1:$F$1501,3,FALSE)</f>
        <v>6</v>
      </c>
      <c r="J56" s="5" t="str">
        <f>+VLOOKUP(E56,Participants!$A$1:$G$1501,7,FALSE)</f>
        <v>JV GIRLS</v>
      </c>
      <c r="K56" s="56"/>
    </row>
    <row r="57" spans="2:14" ht="15.75" thickBot="1">
      <c r="B57" s="156" t="s">
        <v>87</v>
      </c>
    </row>
    <row r="58" spans="2:14" ht="15.75" thickBot="1">
      <c r="B58" s="156" t="s">
        <v>87</v>
      </c>
      <c r="C58" s="5">
        <v>1</v>
      </c>
      <c r="D58" s="5">
        <v>4</v>
      </c>
      <c r="E58" s="5">
        <v>205</v>
      </c>
      <c r="F58" s="5" t="str">
        <f>+VLOOKUP(E58,Participants!$A$1:$F$1501,2,FALSE)</f>
        <v>Meagan McKenna</v>
      </c>
      <c r="G58" s="5" t="str">
        <f>+VLOOKUP(E58,Participants!$A$1:$F$1501,4,FALSE)</f>
        <v>STL</v>
      </c>
      <c r="H58" s="5" t="str">
        <f>+VLOOKUP(E58,Participants!$A$1:$F$1501,5,FALSE)</f>
        <v>F</v>
      </c>
      <c r="I58" s="5">
        <f>+VLOOKUP(E58,Participants!$A$1:$F$1501,3,FALSE)</f>
        <v>6</v>
      </c>
      <c r="J58" s="5" t="str">
        <f>+VLOOKUP(E58,Participants!$A$1:$G$1501,7,FALSE)</f>
        <v>JV GIRLS</v>
      </c>
      <c r="K58" s="56" t="s">
        <v>1135</v>
      </c>
      <c r="L58" s="162">
        <v>2</v>
      </c>
      <c r="M58" s="162">
        <v>8</v>
      </c>
      <c r="N58" s="9" t="str">
        <f>+J58</f>
        <v>JV GIRLS</v>
      </c>
    </row>
    <row r="59" spans="2:14">
      <c r="B59" s="156" t="s">
        <v>87</v>
      </c>
      <c r="C59" s="5">
        <v>1</v>
      </c>
      <c r="D59" s="5">
        <v>4</v>
      </c>
      <c r="E59" s="5">
        <v>201</v>
      </c>
      <c r="F59" s="5" t="str">
        <f>+VLOOKUP(E59,Participants!$A$1:$F$1501,2,FALSE)</f>
        <v>Emily Lukasewicz</v>
      </c>
      <c r="G59" s="5" t="str">
        <f>+VLOOKUP(E59,Participants!$A$1:$F$1501,4,FALSE)</f>
        <v>STL</v>
      </c>
      <c r="H59" s="5" t="str">
        <f>+VLOOKUP(E59,Participants!$A$1:$F$1501,5,FALSE)</f>
        <v>F</v>
      </c>
      <c r="I59" s="5">
        <f>+VLOOKUP(E59,Participants!$A$1:$F$1501,3,FALSE)</f>
        <v>6</v>
      </c>
      <c r="J59" s="5" t="str">
        <f>+VLOOKUP(E59,Participants!$A$1:$G$1501,7,FALSE)</f>
        <v>JV GIRLS</v>
      </c>
      <c r="K59" s="56"/>
    </row>
    <row r="60" spans="2:14">
      <c r="B60" s="156" t="s">
        <v>87</v>
      </c>
      <c r="C60" s="5">
        <v>1</v>
      </c>
      <c r="D60" s="5">
        <v>4</v>
      </c>
      <c r="E60" s="5">
        <v>203</v>
      </c>
      <c r="F60" s="5" t="str">
        <f>+VLOOKUP(E60,Participants!$A$1:$F$1501,2,FALSE)</f>
        <v>Katie Erfort</v>
      </c>
      <c r="G60" s="5" t="str">
        <f>+VLOOKUP(E60,Participants!$A$1:$F$1501,4,FALSE)</f>
        <v>STL</v>
      </c>
      <c r="H60" s="5" t="str">
        <f>+VLOOKUP(E60,Participants!$A$1:$F$1501,5,FALSE)</f>
        <v>F</v>
      </c>
      <c r="I60" s="5">
        <f>+VLOOKUP(E60,Participants!$A$1:$F$1501,3,FALSE)</f>
        <v>6</v>
      </c>
      <c r="J60" s="5" t="str">
        <f>+VLOOKUP(E60,Participants!$A$1:$G$1501,7,FALSE)</f>
        <v>JV GIRLS</v>
      </c>
      <c r="K60" s="56"/>
    </row>
    <row r="61" spans="2:14">
      <c r="B61" s="156" t="s">
        <v>87</v>
      </c>
      <c r="C61" s="5">
        <v>1</v>
      </c>
      <c r="D61" s="5">
        <v>4</v>
      </c>
      <c r="E61" s="5">
        <v>247</v>
      </c>
      <c r="F61" s="5" t="str">
        <f>+VLOOKUP(E61,Participants!$A$1:$F$1501,2,FALSE)</f>
        <v>Julia Bannister</v>
      </c>
      <c r="G61" s="5" t="str">
        <f>+VLOOKUP(E61,Participants!$A$1:$F$1501,4,FALSE)</f>
        <v>STL</v>
      </c>
      <c r="H61" s="5" t="str">
        <f>+VLOOKUP(E61,Participants!$A$1:$F$1501,5,FALSE)</f>
        <v>F</v>
      </c>
      <c r="I61" s="5">
        <f>+VLOOKUP(E61,Participants!$A$1:$F$1501,3,FALSE)</f>
        <v>6</v>
      </c>
      <c r="J61" s="5" t="str">
        <f>+VLOOKUP(E61,Participants!$A$1:$G$1501,7,FALSE)</f>
        <v>JV GIRLS</v>
      </c>
      <c r="K61" s="56"/>
    </row>
    <row r="62" spans="2:14" ht="15.75" thickBot="1">
      <c r="B62" s="156" t="s">
        <v>87</v>
      </c>
    </row>
    <row r="63" spans="2:14" ht="15.75" thickBot="1">
      <c r="B63" s="156" t="s">
        <v>87</v>
      </c>
      <c r="C63" s="5">
        <v>1</v>
      </c>
      <c r="D63" s="5">
        <v>5</v>
      </c>
      <c r="E63" s="5">
        <v>1012</v>
      </c>
      <c r="F63" s="5" t="str">
        <f>+VLOOKUP(E63,Participants!$A$1:$F$1501,2,FALSE)</f>
        <v>Kerrigan Mangan</v>
      </c>
      <c r="G63" s="5" t="str">
        <f>+VLOOKUP(E63,Participants!$A$1:$F$1501,4,FALSE)</f>
        <v>GAB</v>
      </c>
      <c r="H63" s="5" t="str">
        <f>+VLOOKUP(E63,Participants!$A$1:$F$1501,5,FALSE)</f>
        <v>F</v>
      </c>
      <c r="I63" s="5">
        <f>+VLOOKUP(E63,Participants!$A$1:$F$1501,3,FALSE)</f>
        <v>6</v>
      </c>
      <c r="J63" s="5" t="str">
        <f>+VLOOKUP(E63,Participants!$A$1:$G$1501,7,FALSE)</f>
        <v>JV GIRLS</v>
      </c>
      <c r="K63" s="56" t="s">
        <v>1136</v>
      </c>
      <c r="L63" s="162">
        <v>4</v>
      </c>
      <c r="M63" s="162">
        <v>5</v>
      </c>
      <c r="N63" s="9" t="str">
        <f>+J63</f>
        <v>JV GIRLS</v>
      </c>
    </row>
    <row r="64" spans="2:14">
      <c r="B64" s="156" t="s">
        <v>87</v>
      </c>
      <c r="C64" s="5">
        <v>1</v>
      </c>
      <c r="D64" s="5">
        <v>5</v>
      </c>
      <c r="E64" s="5">
        <v>1001</v>
      </c>
      <c r="F64" s="5" t="str">
        <f>+VLOOKUP(E64,Participants!$A$1:$F$1501,2,FALSE)</f>
        <v>Emily Fruscello</v>
      </c>
      <c r="G64" s="5" t="str">
        <f>+VLOOKUP(E64,Participants!$A$1:$F$1501,4,FALSE)</f>
        <v>GAB</v>
      </c>
      <c r="H64" s="5" t="str">
        <f>+VLOOKUP(E64,Participants!$A$1:$F$1501,5,FALSE)</f>
        <v>F</v>
      </c>
      <c r="I64" s="5">
        <f>+VLOOKUP(E64,Participants!$A$1:$F$1501,3,FALSE)</f>
        <v>6</v>
      </c>
      <c r="J64" s="5" t="str">
        <f>+VLOOKUP(E64,Participants!$A$1:$G$1501,7,FALSE)</f>
        <v>JV GIRLS</v>
      </c>
      <c r="K64" s="56"/>
    </row>
    <row r="65" spans="2:14">
      <c r="B65" s="156" t="s">
        <v>87</v>
      </c>
      <c r="C65" s="5">
        <v>1</v>
      </c>
      <c r="D65" s="5">
        <v>5</v>
      </c>
      <c r="E65" s="5">
        <v>1000</v>
      </c>
      <c r="F65" s="5" t="str">
        <f>+VLOOKUP(E65,Participants!$A$1:$F$1501,2,FALSE)</f>
        <v>Amber Kuss</v>
      </c>
      <c r="G65" s="5" t="str">
        <f>+VLOOKUP(E65,Participants!$A$1:$F$1501,4,FALSE)</f>
        <v>GAB</v>
      </c>
      <c r="H65" s="5" t="str">
        <f>+VLOOKUP(E65,Participants!$A$1:$F$1501,5,FALSE)</f>
        <v>F</v>
      </c>
      <c r="I65" s="5">
        <f>+VLOOKUP(E65,Participants!$A$1:$F$1501,3,FALSE)</f>
        <v>6</v>
      </c>
      <c r="J65" s="5" t="str">
        <f>+VLOOKUP(E65,Participants!$A$1:$G$1501,7,FALSE)</f>
        <v>JV GIRLS</v>
      </c>
      <c r="K65" s="56"/>
    </row>
    <row r="66" spans="2:14">
      <c r="B66" s="156" t="s">
        <v>87</v>
      </c>
      <c r="C66" s="5">
        <v>1</v>
      </c>
      <c r="D66" s="5">
        <v>5</v>
      </c>
      <c r="E66" s="5">
        <v>999</v>
      </c>
      <c r="F66" s="5" t="str">
        <f>+VLOOKUP(E66,Participants!$A$1:$F$1501,2,FALSE)</f>
        <v>Alexandra Santelli</v>
      </c>
      <c r="G66" s="5" t="str">
        <f>+VLOOKUP(E66,Participants!$A$1:$F$1501,4,FALSE)</f>
        <v>GAB</v>
      </c>
      <c r="H66" s="5" t="str">
        <f>+VLOOKUP(E66,Participants!$A$1:$F$1501,5,FALSE)</f>
        <v>F</v>
      </c>
      <c r="I66" s="5">
        <f>+VLOOKUP(E66,Participants!$A$1:$F$1501,3,FALSE)</f>
        <v>6</v>
      </c>
      <c r="J66" s="5" t="str">
        <f>+VLOOKUP(E66,Participants!$A$1:$G$1501,7,FALSE)</f>
        <v>JV GIRLS</v>
      </c>
      <c r="K66" s="56"/>
    </row>
    <row r="67" spans="2:14" ht="15.75" thickBot="1">
      <c r="B67" s="156" t="s">
        <v>87</v>
      </c>
    </row>
    <row r="68" spans="2:14" ht="15.75" thickBot="1">
      <c r="B68" s="156" t="s">
        <v>87</v>
      </c>
      <c r="C68" s="5">
        <v>1</v>
      </c>
      <c r="D68" s="5">
        <v>1</v>
      </c>
      <c r="E68" s="5">
        <v>406</v>
      </c>
      <c r="F68" s="5" t="str">
        <f>+VLOOKUP(E68,Participants!$A$1:$F$1501,2,FALSE)</f>
        <v>Wilder Sargent</v>
      </c>
      <c r="G68" s="5" t="str">
        <f>+VLOOKUP(E68,Participants!$A$1:$F$1501,4,FALSE)</f>
        <v>PHL</v>
      </c>
      <c r="H68" s="5" t="str">
        <f>+VLOOKUP(E68,Participants!$A$1:$F$1501,5,FALSE)</f>
        <v>M</v>
      </c>
      <c r="I68" s="5">
        <f>+VLOOKUP(E68,Participants!$A$1:$F$1501,3,FALSE)</f>
        <v>0</v>
      </c>
      <c r="J68" s="5" t="str">
        <f>+VLOOKUP(E68,Participants!$A$1:$G$1501,7,FALSE)</f>
        <v>DEV BOYS</v>
      </c>
      <c r="K68" s="56" t="s">
        <v>1127</v>
      </c>
      <c r="L68" s="162">
        <v>8</v>
      </c>
      <c r="M68" s="162">
        <v>1</v>
      </c>
      <c r="N68" s="9" t="str">
        <f>+J68</f>
        <v>DEV BOYS</v>
      </c>
    </row>
    <row r="69" spans="2:14">
      <c r="B69" s="156" t="s">
        <v>87</v>
      </c>
      <c r="C69" s="5">
        <v>1</v>
      </c>
      <c r="D69" s="5">
        <v>1</v>
      </c>
      <c r="E69" s="5">
        <v>385</v>
      </c>
      <c r="F69" s="5" t="str">
        <f>+VLOOKUP(E69,Participants!$A$1:$F$1501,2,FALSE)</f>
        <v>Gabriella Marino</v>
      </c>
      <c r="G69" s="5" t="str">
        <f>+VLOOKUP(E69,Participants!$A$1:$F$1501,4,FALSE)</f>
        <v>PHL</v>
      </c>
      <c r="H69" s="5" t="str">
        <f>+VLOOKUP(E69,Participants!$A$1:$F$1501,5,FALSE)</f>
        <v>F</v>
      </c>
      <c r="I69" s="5">
        <f>+VLOOKUP(E69,Participants!$A$1:$F$1501,3,FALSE)</f>
        <v>1</v>
      </c>
      <c r="J69" s="5" t="str">
        <f>+VLOOKUP(E69,Participants!$A$1:$G$1501,7,FALSE)</f>
        <v>DEV GIRLS</v>
      </c>
      <c r="K69" s="56"/>
    </row>
    <row r="70" spans="2:14">
      <c r="B70" s="156" t="s">
        <v>87</v>
      </c>
      <c r="C70" s="5">
        <v>1</v>
      </c>
      <c r="D70" s="5">
        <v>1</v>
      </c>
      <c r="E70" s="5">
        <v>392</v>
      </c>
      <c r="F70" s="5" t="str">
        <f>+VLOOKUP(E70,Participants!$A$1:$F$1501,2,FALSE)</f>
        <v>Dashiell Sargent</v>
      </c>
      <c r="G70" s="5" t="str">
        <f>+VLOOKUP(E70,Participants!$A$1:$F$1501,4,FALSE)</f>
        <v>PHL</v>
      </c>
      <c r="H70" s="5" t="str">
        <f>+VLOOKUP(E70,Participants!$A$1:$F$1501,5,FALSE)</f>
        <v>M</v>
      </c>
      <c r="I70" s="5">
        <f>+VLOOKUP(E70,Participants!$A$1:$F$1501,3,FALSE)</f>
        <v>3</v>
      </c>
      <c r="J70" s="5" t="str">
        <f>+VLOOKUP(E70,Participants!$A$1:$G$1501,7,FALSE)</f>
        <v>DEV BOYS</v>
      </c>
      <c r="K70" s="56"/>
    </row>
    <row r="71" spans="2:14">
      <c r="B71" s="156" t="s">
        <v>87</v>
      </c>
      <c r="C71" s="5">
        <v>1</v>
      </c>
      <c r="D71" s="5">
        <v>1</v>
      </c>
      <c r="E71" s="5">
        <v>393</v>
      </c>
      <c r="F71" s="5" t="str">
        <f>+VLOOKUP(E71,Participants!$A$1:$F$1501,2,FALSE)</f>
        <v>Jacob Boehm</v>
      </c>
      <c r="G71" s="5" t="str">
        <f>+VLOOKUP(E71,Participants!$A$1:$F$1501,4,FALSE)</f>
        <v>PHL</v>
      </c>
      <c r="H71" s="5" t="str">
        <f>+VLOOKUP(E71,Participants!$A$1:$F$1501,5,FALSE)</f>
        <v>M</v>
      </c>
      <c r="I71" s="5">
        <f>+VLOOKUP(E71,Participants!$A$1:$F$1501,3,FALSE)</f>
        <v>3</v>
      </c>
      <c r="J71" s="5" t="str">
        <f>+VLOOKUP(E71,Participants!$A$1:$G$1501,7,FALSE)</f>
        <v>DEV BOYS</v>
      </c>
      <c r="K71" s="56"/>
    </row>
    <row r="72" spans="2:14" ht="15.75" thickBot="1">
      <c r="B72" s="156" t="s">
        <v>87</v>
      </c>
      <c r="I72" s="5"/>
    </row>
    <row r="73" spans="2:14" ht="15.75" thickBot="1">
      <c r="B73" s="156" t="s">
        <v>87</v>
      </c>
      <c r="C73" s="5">
        <v>1</v>
      </c>
      <c r="D73" s="5">
        <v>2</v>
      </c>
      <c r="E73" s="5">
        <v>171</v>
      </c>
      <c r="F73" s="5" t="str">
        <f>+VLOOKUP(E73,Participants!$A$1:$F$1501,2,FALSE)</f>
        <v>Elijah Eckenrode</v>
      </c>
      <c r="G73" s="5" t="str">
        <f>+VLOOKUP(E73,Participants!$A$1:$F$1501,4,FALSE)</f>
        <v>STL</v>
      </c>
      <c r="H73" s="5" t="str">
        <f>+VLOOKUP(E73,Participants!$A$1:$F$1501,5,FALSE)</f>
        <v>M</v>
      </c>
      <c r="I73" s="5">
        <f>+VLOOKUP(E73,Participants!$A$1:$F$1501,3,FALSE)</f>
        <v>1</v>
      </c>
      <c r="J73" s="5" t="str">
        <f>+VLOOKUP(E73,Participants!$A$1:$G$1501,7,FALSE)</f>
        <v>DEV BOYS</v>
      </c>
      <c r="K73" s="56" t="s">
        <v>1128</v>
      </c>
      <c r="L73" s="162"/>
      <c r="M73" s="162"/>
      <c r="N73" s="9" t="str">
        <f>+J73</f>
        <v>DEV BOYS</v>
      </c>
    </row>
    <row r="74" spans="2:14">
      <c r="B74" s="156" t="s">
        <v>87</v>
      </c>
      <c r="C74" s="5">
        <v>1</v>
      </c>
      <c r="D74" s="5">
        <v>2</v>
      </c>
      <c r="E74" s="5">
        <v>170</v>
      </c>
      <c r="F74" s="5" t="str">
        <f>+VLOOKUP(E74,Participants!$A$1:$F$1501,2,FALSE)</f>
        <v>Calvin Pinar</v>
      </c>
      <c r="G74" s="5" t="str">
        <f>+VLOOKUP(E74,Participants!$A$1:$F$1501,4,FALSE)</f>
        <v>STL</v>
      </c>
      <c r="H74" s="5" t="str">
        <f>+VLOOKUP(E74,Participants!$A$1:$F$1501,5,FALSE)</f>
        <v>M</v>
      </c>
      <c r="I74" s="5">
        <f>+VLOOKUP(E74,Participants!$A$1:$F$1501,3,FALSE)</f>
        <v>1</v>
      </c>
      <c r="J74" s="5" t="str">
        <f>+VLOOKUP(E74,Participants!$A$1:$G$1501,7,FALSE)</f>
        <v>DEV BOYS</v>
      </c>
      <c r="K74" s="56"/>
    </row>
    <row r="75" spans="2:14">
      <c r="B75" s="156" t="s">
        <v>87</v>
      </c>
      <c r="C75" s="5">
        <v>1</v>
      </c>
      <c r="D75" s="5">
        <v>2</v>
      </c>
      <c r="E75" s="5">
        <v>178</v>
      </c>
      <c r="F75" s="5" t="str">
        <f>+VLOOKUP(E75,Participants!$A$1:$F$1501,2,FALSE)</f>
        <v>Justin Mattes</v>
      </c>
      <c r="G75" s="5" t="str">
        <f>+VLOOKUP(E75,Participants!$A$1:$F$1501,4,FALSE)</f>
        <v>STL</v>
      </c>
      <c r="H75" s="5" t="str">
        <f>+VLOOKUP(E75,Participants!$A$1:$F$1501,5,FALSE)</f>
        <v>M</v>
      </c>
      <c r="I75" s="5">
        <f>+VLOOKUP(E75,Participants!$A$1:$F$1501,3,FALSE)</f>
        <v>3</v>
      </c>
      <c r="J75" s="5" t="str">
        <f>+VLOOKUP(E75,Participants!$A$1:$G$1501,7,FALSE)</f>
        <v>DEV BOYS</v>
      </c>
      <c r="K75" s="56"/>
    </row>
    <row r="76" spans="2:14">
      <c r="B76" s="156" t="s">
        <v>87</v>
      </c>
      <c r="C76" s="5">
        <v>1</v>
      </c>
      <c r="D76" s="5">
        <v>2</v>
      </c>
      <c r="E76" s="5">
        <v>143</v>
      </c>
      <c r="F76" s="5" t="str">
        <f>+VLOOKUP(E76,Participants!$A$1:$F$1501,2,FALSE)</f>
        <v>Betty Glyptis</v>
      </c>
      <c r="G76" s="5" t="str">
        <f>+VLOOKUP(E76,Participants!$A$1:$F$1501,4,FALSE)</f>
        <v>STL</v>
      </c>
      <c r="H76" s="5" t="str">
        <f>+VLOOKUP(E76,Participants!$A$1:$F$1501,5,FALSE)</f>
        <v>F</v>
      </c>
      <c r="I76" s="5">
        <f>+VLOOKUP(E76,Participants!$A$1:$F$1501,3,FALSE)</f>
        <v>2</v>
      </c>
      <c r="J76" s="5" t="str">
        <f>+VLOOKUP(E76,Participants!$A$1:$G$1501,7,FALSE)</f>
        <v>DEV GIRLS</v>
      </c>
      <c r="K76" s="56"/>
    </row>
    <row r="77" spans="2:14" ht="15.75" thickBot="1">
      <c r="B77" s="156" t="s">
        <v>87</v>
      </c>
      <c r="F77" s="5"/>
      <c r="G77" s="5"/>
      <c r="H77" s="5"/>
      <c r="I77" s="5"/>
      <c r="J77" s="5"/>
    </row>
    <row r="78" spans="2:14" ht="15.75" thickBot="1">
      <c r="B78" s="156" t="s">
        <v>87</v>
      </c>
      <c r="C78" s="5">
        <v>1</v>
      </c>
      <c r="D78" s="5">
        <v>3</v>
      </c>
      <c r="E78" s="5">
        <v>115</v>
      </c>
      <c r="F78" s="5" t="str">
        <f>+VLOOKUP(E78,Participants!$A$1:$F$1501,2,FALSE)</f>
        <v>Jonah Bieranoski</v>
      </c>
      <c r="G78" s="5" t="str">
        <f>+VLOOKUP(E78,Participants!$A$1:$F$1501,4,FALSE)</f>
        <v>JFK</v>
      </c>
      <c r="H78" s="5" t="str">
        <f>+VLOOKUP(E78,Participants!$A$1:$F$1501,5,FALSE)</f>
        <v>M</v>
      </c>
      <c r="I78" s="5">
        <f>+VLOOKUP(E78,Participants!$A$1:$F$1501,3,FALSE)</f>
        <v>3</v>
      </c>
      <c r="J78" s="5" t="str">
        <f>+VLOOKUP(E78,Participants!$A$1:$G$1501,7,FALSE)</f>
        <v>DEV BOYS</v>
      </c>
      <c r="K78" s="56" t="s">
        <v>1390</v>
      </c>
      <c r="L78" s="162">
        <v>2</v>
      </c>
      <c r="M78" s="162">
        <v>8</v>
      </c>
      <c r="N78" s="9" t="str">
        <f>+J78</f>
        <v>DEV BOYS</v>
      </c>
    </row>
    <row r="79" spans="2:14">
      <c r="B79" s="156" t="s">
        <v>87</v>
      </c>
      <c r="C79" s="5">
        <v>1</v>
      </c>
      <c r="D79" s="5">
        <v>3</v>
      </c>
      <c r="E79" s="5">
        <v>117</v>
      </c>
      <c r="F79" s="5" t="str">
        <f>+VLOOKUP(E79,Participants!$A$1:$F$1501,2,FALSE)</f>
        <v>Brady Hagerman</v>
      </c>
      <c r="G79" s="5" t="str">
        <f>+VLOOKUP(E79,Participants!$A$1:$F$1501,4,FALSE)</f>
        <v>JFK</v>
      </c>
      <c r="H79" s="5" t="str">
        <f>+VLOOKUP(E79,Participants!$A$1:$F$1501,5,FALSE)</f>
        <v>M</v>
      </c>
      <c r="I79" s="5">
        <f>+VLOOKUP(E79,Participants!$A$1:$F$1501,3,FALSE)</f>
        <v>4</v>
      </c>
      <c r="J79" s="5" t="str">
        <f>+VLOOKUP(E79,Participants!$A$1:$G$1501,7,FALSE)</f>
        <v>DEV BOYS</v>
      </c>
      <c r="K79" s="56"/>
    </row>
    <row r="80" spans="2:14">
      <c r="B80" s="156" t="s">
        <v>87</v>
      </c>
      <c r="C80" s="5">
        <v>1</v>
      </c>
      <c r="D80" s="5">
        <v>3</v>
      </c>
      <c r="E80" s="5">
        <v>114</v>
      </c>
      <c r="F80" s="5" t="str">
        <f>+VLOOKUP(E80,Participants!$A$1:$F$1501,2,FALSE)</f>
        <v>Elliott Bodart</v>
      </c>
      <c r="G80" s="5" t="str">
        <f>+VLOOKUP(E80,Participants!$A$1:$F$1501,4,FALSE)</f>
        <v>JFK</v>
      </c>
      <c r="H80" s="5" t="str">
        <f>+VLOOKUP(E80,Participants!$A$1:$F$1501,5,FALSE)</f>
        <v>M</v>
      </c>
      <c r="I80" s="5">
        <f>+VLOOKUP(E80,Participants!$A$1:$F$1501,3,FALSE)</f>
        <v>3</v>
      </c>
      <c r="J80" s="5" t="str">
        <f>+VLOOKUP(E80,Participants!$A$1:$G$1501,7,FALSE)</f>
        <v>DEV BOYS</v>
      </c>
      <c r="K80" s="56"/>
    </row>
    <row r="81" spans="2:14">
      <c r="B81" s="156" t="s">
        <v>87</v>
      </c>
      <c r="C81" s="5">
        <v>1</v>
      </c>
      <c r="D81" s="5">
        <v>3</v>
      </c>
      <c r="E81" s="5">
        <v>113</v>
      </c>
      <c r="F81" s="5" t="str">
        <f>+VLOOKUP(E81,Participants!$A$1:$F$1501,2,FALSE)</f>
        <v>Cooper Cincinnati</v>
      </c>
      <c r="G81" s="5" t="str">
        <f>+VLOOKUP(E81,Participants!$A$1:$F$1501,4,FALSE)</f>
        <v>JFK</v>
      </c>
      <c r="H81" s="5" t="str">
        <f>+VLOOKUP(E81,Participants!$A$1:$F$1501,5,FALSE)</f>
        <v>M</v>
      </c>
      <c r="I81" s="5">
        <f>+VLOOKUP(E81,Participants!$A$1:$F$1501,3,FALSE)</f>
        <v>3</v>
      </c>
      <c r="J81" s="5" t="str">
        <f>+VLOOKUP(E81,Participants!$A$1:$G$1501,7,FALSE)</f>
        <v>DEV BOYS</v>
      </c>
      <c r="K81" s="56"/>
    </row>
    <row r="82" spans="2:14" ht="15.75" thickBot="1">
      <c r="B82" s="156" t="s">
        <v>87</v>
      </c>
      <c r="I82" s="5"/>
    </row>
    <row r="83" spans="2:14" ht="15.75" thickBot="1">
      <c r="B83" s="156" t="s">
        <v>87</v>
      </c>
      <c r="C83" s="5">
        <v>1</v>
      </c>
      <c r="D83" s="5">
        <v>4</v>
      </c>
      <c r="E83" s="5">
        <v>983</v>
      </c>
      <c r="F83" s="5" t="str">
        <f>+VLOOKUP(E83,Participants!$A$1:$F$1501,2,FALSE)</f>
        <v>Caleb Fruscello</v>
      </c>
      <c r="G83" s="5" t="str">
        <f>+VLOOKUP(E83,Participants!$A$1:$F$1501,4,FALSE)</f>
        <v>GAB</v>
      </c>
      <c r="H83" s="5" t="str">
        <f>+VLOOKUP(E83,Participants!$A$1:$F$1501,5,FALSE)</f>
        <v>M</v>
      </c>
      <c r="I83" s="5">
        <f>+VLOOKUP(E83,Participants!$A$1:$F$1501,3,FALSE)</f>
        <v>4</v>
      </c>
      <c r="J83" s="5" t="str">
        <f>+VLOOKUP(E83,Participants!$A$1:$G$1501,7,FALSE)</f>
        <v>DEV BOYS</v>
      </c>
      <c r="K83" s="56" t="s">
        <v>1129</v>
      </c>
      <c r="L83" s="162">
        <v>3</v>
      </c>
      <c r="M83" s="162">
        <v>6</v>
      </c>
      <c r="N83" s="9" t="str">
        <f>+J83</f>
        <v>DEV BOYS</v>
      </c>
    </row>
    <row r="84" spans="2:14">
      <c r="B84" s="156" t="s">
        <v>87</v>
      </c>
      <c r="C84" s="5">
        <v>1</v>
      </c>
      <c r="D84" s="5">
        <v>4</v>
      </c>
      <c r="E84" s="5">
        <v>987</v>
      </c>
      <c r="F84" s="5" t="str">
        <f>+VLOOKUP(E84,Participants!$A$1:$F$1501,2,FALSE)</f>
        <v>Anne Hampton</v>
      </c>
      <c r="G84" s="5" t="str">
        <f>+VLOOKUP(E84,Participants!$A$1:$F$1501,4,FALSE)</f>
        <v>GAB</v>
      </c>
      <c r="H84" s="5" t="str">
        <f>+VLOOKUP(E84,Participants!$A$1:$F$1501,5,FALSE)</f>
        <v>F</v>
      </c>
      <c r="I84" s="5">
        <f>+VLOOKUP(E84,Participants!$A$1:$F$1501,3,FALSE)</f>
        <v>4</v>
      </c>
      <c r="J84" s="5" t="str">
        <f>+VLOOKUP(E84,Participants!$A$1:$G$1501,7,FALSE)</f>
        <v>DEV GIRLS</v>
      </c>
      <c r="K84" s="56"/>
    </row>
    <row r="85" spans="2:14">
      <c r="B85" s="156" t="s">
        <v>87</v>
      </c>
      <c r="C85" s="5">
        <v>1</v>
      </c>
      <c r="D85" s="5">
        <v>4</v>
      </c>
      <c r="E85" s="5">
        <v>982</v>
      </c>
      <c r="F85" s="5" t="str">
        <f>+VLOOKUP(E85,Participants!$A$1:$F$1501,2,FALSE)</f>
        <v>Andrew Callaghan</v>
      </c>
      <c r="G85" s="5" t="str">
        <f>+VLOOKUP(E85,Participants!$A$1:$F$1501,4,FALSE)</f>
        <v>GAB</v>
      </c>
      <c r="H85" s="5" t="str">
        <f>+VLOOKUP(E85,Participants!$A$1:$F$1501,5,FALSE)</f>
        <v>M</v>
      </c>
      <c r="I85" s="5">
        <f>+VLOOKUP(E85,Participants!$A$1:$F$1501,3,FALSE)</f>
        <v>4</v>
      </c>
      <c r="J85" s="5" t="str">
        <f>+VLOOKUP(E85,Participants!$A$1:$G$1501,7,FALSE)</f>
        <v>DEV BOYS</v>
      </c>
      <c r="K85" s="56"/>
    </row>
    <row r="86" spans="2:14">
      <c r="B86" s="156" t="s">
        <v>87</v>
      </c>
      <c r="C86" s="5">
        <v>1</v>
      </c>
      <c r="D86" s="5">
        <v>4</v>
      </c>
      <c r="E86" s="5">
        <v>979</v>
      </c>
      <c r="F86" s="5" t="str">
        <f>+VLOOKUP(E86,Participants!$A$1:$F$1501,2,FALSE)</f>
        <v>Tyler Horvath</v>
      </c>
      <c r="G86" s="5" t="str">
        <f>+VLOOKUP(E86,Participants!$A$1:$F$1501,4,FALSE)</f>
        <v>GAB</v>
      </c>
      <c r="H86" s="5" t="str">
        <f>+VLOOKUP(E86,Participants!$A$1:$F$1501,5,FALSE)</f>
        <v>M</v>
      </c>
      <c r="I86" s="5">
        <f>+VLOOKUP(E86,Participants!$A$1:$F$1501,3,FALSE)</f>
        <v>3</v>
      </c>
      <c r="J86" s="5" t="str">
        <f>+VLOOKUP(E86,Participants!$A$1:$G$1501,7,FALSE)</f>
        <v>DEV BOYS</v>
      </c>
      <c r="K86" s="56"/>
    </row>
    <row r="87" spans="2:14" ht="15.75" thickBot="1">
      <c r="B87" s="156" t="s">
        <v>87</v>
      </c>
      <c r="F87" s="5"/>
      <c r="G87" s="5"/>
      <c r="H87" s="5"/>
      <c r="I87" s="5"/>
      <c r="J87" s="5"/>
      <c r="K87" s="148"/>
    </row>
    <row r="88" spans="2:14" ht="15.75" thickBot="1">
      <c r="B88" s="156" t="s">
        <v>87</v>
      </c>
      <c r="C88" s="5">
        <v>1</v>
      </c>
      <c r="D88" s="5">
        <v>5</v>
      </c>
      <c r="E88" s="5">
        <v>793</v>
      </c>
      <c r="F88" s="5" t="str">
        <f>+VLOOKUP(E88,Participants!$A$1:$F$1501,2,FALSE)</f>
        <v>Charlton Wright</v>
      </c>
      <c r="G88" s="5" t="str">
        <f>+VLOOKUP(E88,Participants!$A$1:$F$1501,4,FALSE)</f>
        <v>SRT</v>
      </c>
      <c r="H88" s="5" t="str">
        <f>+VLOOKUP(E88,Participants!$A$1:$F$1501,5,FALSE)</f>
        <v>M</v>
      </c>
      <c r="I88" s="5">
        <f>+VLOOKUP(E88,Participants!$A$1:$F$1501,3,FALSE)</f>
        <v>2</v>
      </c>
      <c r="J88" s="5" t="str">
        <f>+VLOOKUP(E88,Participants!$A$1:$G$1501,7,FALSE)</f>
        <v>DEV BOYS</v>
      </c>
      <c r="K88" s="56" t="s">
        <v>1130</v>
      </c>
      <c r="L88" s="162"/>
      <c r="M88" s="162"/>
      <c r="N88" s="9" t="str">
        <f>+J88</f>
        <v>DEV BOYS</v>
      </c>
    </row>
    <row r="89" spans="2:14">
      <c r="B89" s="156" t="s">
        <v>87</v>
      </c>
      <c r="C89" s="5">
        <v>1</v>
      </c>
      <c r="D89" s="5">
        <v>5</v>
      </c>
      <c r="E89" s="5">
        <v>791</v>
      </c>
      <c r="F89" s="5" t="str">
        <f>+VLOOKUP(E89,Participants!$A$1:$F$1501,2,FALSE)</f>
        <v xml:space="preserve">Evan Tulenko </v>
      </c>
      <c r="G89" s="5" t="str">
        <f>+VLOOKUP(E89,Participants!$A$1:$F$1501,4,FALSE)</f>
        <v>SRT</v>
      </c>
      <c r="H89" s="5" t="str">
        <f>+VLOOKUP(E89,Participants!$A$1:$F$1501,5,FALSE)</f>
        <v>M</v>
      </c>
      <c r="I89" s="5">
        <f>+VLOOKUP(E89,Participants!$A$1:$F$1501,3,FALSE)</f>
        <v>1</v>
      </c>
      <c r="J89" s="5" t="str">
        <f>+VLOOKUP(E89,Participants!$A$1:$G$1501,7,FALSE)</f>
        <v>DEV BOYS</v>
      </c>
      <c r="K89" s="56"/>
    </row>
    <row r="90" spans="2:14">
      <c r="B90" s="156" t="s">
        <v>87</v>
      </c>
      <c r="C90" s="5">
        <v>1</v>
      </c>
      <c r="D90" s="5">
        <v>5</v>
      </c>
      <c r="E90" s="5">
        <v>795</v>
      </c>
      <c r="F90" s="5" t="str">
        <f>+VLOOKUP(E90,Participants!$A$1:$F$1501,2,FALSE)</f>
        <v>John Haller</v>
      </c>
      <c r="G90" s="5" t="str">
        <f>+VLOOKUP(E90,Participants!$A$1:$F$1501,4,FALSE)</f>
        <v>SRT</v>
      </c>
      <c r="H90" s="5" t="str">
        <f>+VLOOKUP(E90,Participants!$A$1:$F$1501,5,FALSE)</f>
        <v>M</v>
      </c>
      <c r="I90" s="5">
        <f>+VLOOKUP(E90,Participants!$A$1:$F$1501,3,FALSE)</f>
        <v>1</v>
      </c>
      <c r="J90" s="5" t="str">
        <f>+VLOOKUP(E90,Participants!$A$1:$G$1501,7,FALSE)</f>
        <v>DEV BOYS</v>
      </c>
      <c r="K90" s="56"/>
    </row>
    <row r="91" spans="2:14">
      <c r="B91" s="156" t="s">
        <v>87</v>
      </c>
      <c r="C91" s="5">
        <v>1</v>
      </c>
      <c r="D91" s="5">
        <v>5</v>
      </c>
      <c r="E91" s="5">
        <v>797</v>
      </c>
      <c r="F91" s="5" t="str">
        <f>+VLOOKUP(E91,Participants!$A$1:$F$1501,2,FALSE)</f>
        <v>Logan Sevin</v>
      </c>
      <c r="G91" s="5" t="str">
        <f>+VLOOKUP(E91,Participants!$A$1:$F$1501,4,FALSE)</f>
        <v>SRT</v>
      </c>
      <c r="H91" s="5" t="str">
        <f>+VLOOKUP(E91,Participants!$A$1:$F$1501,5,FALSE)</f>
        <v>M</v>
      </c>
      <c r="I91" s="5">
        <f>+VLOOKUP(E91,Participants!$A$1:$F$1501,3,FALSE)</f>
        <v>2</v>
      </c>
      <c r="J91" s="5" t="str">
        <f>+VLOOKUP(E91,Participants!$A$1:$G$1501,7,FALSE)</f>
        <v>DEV BOYS</v>
      </c>
      <c r="K91" s="56"/>
    </row>
    <row r="92" spans="2:14" ht="15.75" thickBot="1">
      <c r="B92" s="156" t="s">
        <v>87</v>
      </c>
      <c r="I92" s="5"/>
    </row>
    <row r="93" spans="2:14" ht="15.75" thickBot="1">
      <c r="B93" s="156" t="s">
        <v>87</v>
      </c>
      <c r="C93" s="5">
        <v>1</v>
      </c>
      <c r="D93" s="5">
        <v>6</v>
      </c>
      <c r="E93" s="5">
        <v>649</v>
      </c>
      <c r="F93" s="5" t="str">
        <f>+VLOOKUP(E93,Participants!$A$1:$F$1501,2,FALSE)</f>
        <v>Cole Donnelly</v>
      </c>
      <c r="G93" s="5" t="str">
        <f>+VLOOKUP(E93,Participants!$A$1:$F$1501,4,FALSE)</f>
        <v>SYL</v>
      </c>
      <c r="H93" s="5" t="str">
        <f>+VLOOKUP(E93,Participants!$A$1:$F$1501,5,FALSE)</f>
        <v>M</v>
      </c>
      <c r="I93" s="5">
        <f>+VLOOKUP(E93,Participants!$A$1:$F$1501,3,FALSE)</f>
        <v>1</v>
      </c>
      <c r="J93" s="5" t="str">
        <f>+VLOOKUP(E93,Participants!$A$1:$G$1501,7,FALSE)</f>
        <v>DEV BOYS</v>
      </c>
      <c r="K93" s="56" t="s">
        <v>1131</v>
      </c>
      <c r="L93" s="162">
        <v>7</v>
      </c>
      <c r="M93" s="162">
        <v>2</v>
      </c>
      <c r="N93" s="9" t="str">
        <f>+J93</f>
        <v>DEV BOYS</v>
      </c>
    </row>
    <row r="94" spans="2:14">
      <c r="B94" s="156" t="s">
        <v>87</v>
      </c>
      <c r="C94" s="5">
        <v>1</v>
      </c>
      <c r="D94" s="5">
        <v>6</v>
      </c>
      <c r="E94" s="5">
        <v>650</v>
      </c>
      <c r="F94" s="5" t="str">
        <f>+VLOOKUP(E94,Participants!$A$1:$F$1501,2,FALSE)</f>
        <v>Garin Goob</v>
      </c>
      <c r="G94" s="5" t="str">
        <f>+VLOOKUP(E94,Participants!$A$1:$F$1501,4,FALSE)</f>
        <v>SYL</v>
      </c>
      <c r="H94" s="5" t="str">
        <f>+VLOOKUP(E94,Participants!$A$1:$F$1501,5,FALSE)</f>
        <v>M</v>
      </c>
      <c r="I94" s="5">
        <f>+VLOOKUP(E94,Participants!$A$1:$F$1501,3,FALSE)</f>
        <v>1</v>
      </c>
      <c r="J94" s="5" t="str">
        <f>+VLOOKUP(E94,Participants!$A$1:$G$1501,7,FALSE)</f>
        <v>DEV BOYS</v>
      </c>
      <c r="K94" s="56"/>
    </row>
    <row r="95" spans="2:14">
      <c r="B95" s="156" t="s">
        <v>87</v>
      </c>
      <c r="C95" s="5">
        <v>1</v>
      </c>
      <c r="D95" s="5">
        <v>6</v>
      </c>
      <c r="E95" s="5">
        <v>652</v>
      </c>
      <c r="F95" s="5" t="str">
        <f>+VLOOKUP(E95,Participants!$A$1:$F$1501,2,FALSE)</f>
        <v>Max Lorentz</v>
      </c>
      <c r="G95" s="5" t="str">
        <f>+VLOOKUP(E95,Participants!$A$1:$F$1501,4,FALSE)</f>
        <v>SYL</v>
      </c>
      <c r="H95" s="5" t="str">
        <f>+VLOOKUP(E95,Participants!$A$1:$F$1501,5,FALSE)</f>
        <v>M</v>
      </c>
      <c r="I95" s="5">
        <f>+VLOOKUP(E95,Participants!$A$1:$F$1501,3,FALSE)</f>
        <v>1</v>
      </c>
      <c r="J95" s="5" t="str">
        <f>+VLOOKUP(E95,Participants!$A$1:$G$1501,7,FALSE)</f>
        <v>DEV BOYS</v>
      </c>
      <c r="K95" s="56"/>
    </row>
    <row r="96" spans="2:14">
      <c r="B96" s="156" t="s">
        <v>87</v>
      </c>
      <c r="C96" s="5">
        <v>1</v>
      </c>
      <c r="D96" s="5">
        <v>6</v>
      </c>
      <c r="E96" s="5">
        <v>654</v>
      </c>
      <c r="F96" s="5" t="str">
        <f>+VLOOKUP(E96,Participants!$A$1:$F$1501,2,FALSE)</f>
        <v>Griffin Betz</v>
      </c>
      <c r="G96" s="5" t="str">
        <f>+VLOOKUP(E96,Participants!$A$1:$F$1501,4,FALSE)</f>
        <v>SYL</v>
      </c>
      <c r="H96" s="5" t="str">
        <f>+VLOOKUP(E96,Participants!$A$1:$F$1501,5,FALSE)</f>
        <v>M</v>
      </c>
      <c r="I96" s="5">
        <f>+VLOOKUP(E96,Participants!$A$1:$F$1501,3,FALSE)</f>
        <v>2</v>
      </c>
      <c r="J96" s="5" t="str">
        <f>+VLOOKUP(E96,Participants!$A$1:$G$1501,7,FALSE)</f>
        <v>DEV BOYS</v>
      </c>
      <c r="K96" s="56"/>
    </row>
    <row r="97" spans="2:14" ht="15.75" thickBot="1">
      <c r="B97" s="156" t="s">
        <v>87</v>
      </c>
      <c r="F97" s="5"/>
      <c r="G97" s="5"/>
      <c r="H97" s="5"/>
      <c r="I97" s="5"/>
      <c r="J97" s="5"/>
      <c r="K97" s="148"/>
    </row>
    <row r="98" spans="2:14" ht="15.75" thickBot="1">
      <c r="B98" s="156" t="s">
        <v>87</v>
      </c>
      <c r="C98" s="5">
        <v>2</v>
      </c>
      <c r="D98" s="5">
        <v>1</v>
      </c>
      <c r="E98" s="5">
        <v>185</v>
      </c>
      <c r="F98" s="5" t="str">
        <f>+VLOOKUP(E98,Participants!$A$1:$F$1501,2,FALSE)</f>
        <v>Alex Klein</v>
      </c>
      <c r="G98" s="5" t="str">
        <f>+VLOOKUP(E98,Participants!$A$1:$F$1501,4,FALSE)</f>
        <v>STL</v>
      </c>
      <c r="H98" s="5" t="str">
        <f>+VLOOKUP(E98,Participants!$A$1:$F$1501,5,FALSE)</f>
        <v>M</v>
      </c>
      <c r="I98" s="5">
        <f>+VLOOKUP(E98,Participants!$A$1:$F$1501,3,FALSE)</f>
        <v>4</v>
      </c>
      <c r="J98" s="5" t="str">
        <f>+VLOOKUP(E98,Participants!$A$1:$G$1501,7,FALSE)</f>
        <v>DEV BOYS</v>
      </c>
      <c r="K98" s="56" t="s">
        <v>1132</v>
      </c>
      <c r="L98" s="162">
        <v>4</v>
      </c>
      <c r="M98" s="162">
        <v>5</v>
      </c>
      <c r="N98" s="9" t="str">
        <f>+J98</f>
        <v>DEV BOYS</v>
      </c>
    </row>
    <row r="99" spans="2:14">
      <c r="B99" s="156" t="s">
        <v>87</v>
      </c>
      <c r="C99" s="5">
        <v>2</v>
      </c>
      <c r="D99" s="5">
        <v>1</v>
      </c>
      <c r="E99" s="5">
        <v>184</v>
      </c>
      <c r="F99" s="5" t="str">
        <f>+VLOOKUP(E99,Participants!$A$1:$F$1501,2,FALSE)</f>
        <v>Sam West</v>
      </c>
      <c r="G99" s="5" t="str">
        <f>+VLOOKUP(E99,Participants!$A$1:$F$1501,4,FALSE)</f>
        <v>STL</v>
      </c>
      <c r="H99" s="5" t="str">
        <f>+VLOOKUP(E99,Participants!$A$1:$F$1501,5,FALSE)</f>
        <v>M</v>
      </c>
      <c r="I99" s="5">
        <f>+VLOOKUP(E99,Participants!$A$1:$F$1501,3,FALSE)</f>
        <v>3</v>
      </c>
      <c r="J99" s="5" t="str">
        <f>+VLOOKUP(E99,Participants!$A$1:$G$1501,7,FALSE)</f>
        <v>DEV BOYS</v>
      </c>
      <c r="K99" s="56"/>
    </row>
    <row r="100" spans="2:14">
      <c r="B100" s="156" t="s">
        <v>87</v>
      </c>
      <c r="C100" s="5">
        <v>2</v>
      </c>
      <c r="D100" s="5">
        <v>1</v>
      </c>
      <c r="E100" s="5">
        <v>182</v>
      </c>
      <c r="F100" s="5" t="str">
        <f>+VLOOKUP(E100,Participants!$A$1:$F$1501,2,FALSE)</f>
        <v>Rhys Maentz</v>
      </c>
      <c r="G100" s="5" t="str">
        <f>+VLOOKUP(E100,Participants!$A$1:$F$1501,4,FALSE)</f>
        <v>STL</v>
      </c>
      <c r="H100" s="5" t="str">
        <f>+VLOOKUP(E100,Participants!$A$1:$F$1501,5,FALSE)</f>
        <v>M</v>
      </c>
      <c r="I100" s="5">
        <f>+VLOOKUP(E100,Participants!$A$1:$F$1501,3,FALSE)</f>
        <v>3</v>
      </c>
      <c r="J100" s="5" t="str">
        <f>+VLOOKUP(E100,Participants!$A$1:$G$1501,7,FALSE)</f>
        <v>DEV BOYS</v>
      </c>
      <c r="K100" s="56"/>
    </row>
    <row r="101" spans="2:14">
      <c r="B101" s="156" t="s">
        <v>87</v>
      </c>
      <c r="C101" s="5">
        <v>2</v>
      </c>
      <c r="D101" s="5">
        <v>1</v>
      </c>
      <c r="E101" s="5">
        <v>177</v>
      </c>
      <c r="F101" s="5" t="str">
        <f>+VLOOKUP(E101,Participants!$A$1:$F$1501,2,FALSE)</f>
        <v>Jacob Lusk</v>
      </c>
      <c r="G101" s="5" t="str">
        <f>+VLOOKUP(E101,Participants!$A$1:$F$1501,4,FALSE)</f>
        <v>STL</v>
      </c>
      <c r="H101" s="5" t="str">
        <f>+VLOOKUP(E101,Participants!$A$1:$F$1501,5,FALSE)</f>
        <v>M</v>
      </c>
      <c r="I101" s="5">
        <f>+VLOOKUP(E101,Participants!$A$1:$F$1501,3,FALSE)</f>
        <v>3</v>
      </c>
      <c r="J101" s="5" t="str">
        <f>+VLOOKUP(E101,Participants!$A$1:$G$1501,7,FALSE)</f>
        <v>DEV BOYS</v>
      </c>
      <c r="K101" s="56"/>
    </row>
    <row r="102" spans="2:14" ht="15.75" thickBot="1">
      <c r="B102" s="156" t="s">
        <v>87</v>
      </c>
      <c r="I102" s="5"/>
    </row>
    <row r="103" spans="2:14" ht="15.75" thickBot="1">
      <c r="B103" s="156" t="s">
        <v>87</v>
      </c>
      <c r="C103" s="5">
        <v>2</v>
      </c>
      <c r="D103" s="5">
        <v>2</v>
      </c>
      <c r="E103" s="5">
        <v>490</v>
      </c>
      <c r="F103" s="5" t="str">
        <f>+VLOOKUP(E103,Participants!$A$1:$F$1501,2,FALSE)</f>
        <v>Owen Malacki</v>
      </c>
      <c r="G103" s="5" t="str">
        <f>+VLOOKUP(E103,Participants!$A$1:$F$1501,4,FALSE)</f>
        <v>ANN</v>
      </c>
      <c r="H103" s="5" t="str">
        <f>+VLOOKUP(E103,Participants!$A$1:$F$1501,5,FALSE)</f>
        <v>M</v>
      </c>
      <c r="I103" s="5">
        <f>+VLOOKUP(E103,Participants!$A$1:$F$1501,3,FALSE)</f>
        <v>2</v>
      </c>
      <c r="J103" s="5" t="str">
        <f>+VLOOKUP(E103,Participants!$A$1:$G$1501,7,FALSE)</f>
        <v>DEV BOYS</v>
      </c>
      <c r="K103" s="56" t="s">
        <v>1122</v>
      </c>
      <c r="L103" s="162">
        <v>6</v>
      </c>
      <c r="M103" s="162">
        <v>3</v>
      </c>
      <c r="N103" s="9" t="str">
        <f>+J103</f>
        <v>DEV BOYS</v>
      </c>
    </row>
    <row r="104" spans="2:14">
      <c r="B104" s="156" t="s">
        <v>87</v>
      </c>
      <c r="C104" s="5">
        <v>2</v>
      </c>
      <c r="D104" s="5">
        <v>2</v>
      </c>
      <c r="E104" s="5">
        <v>492</v>
      </c>
      <c r="F104" s="5" t="str">
        <f>+VLOOKUP(E104,Participants!$A$1:$F$1501,2,FALSE)</f>
        <v>Caleb Betlow</v>
      </c>
      <c r="G104" s="5" t="str">
        <f>+VLOOKUP(E104,Participants!$A$1:$F$1501,4,FALSE)</f>
        <v>ANN</v>
      </c>
      <c r="H104" s="5" t="str">
        <f>+VLOOKUP(E104,Participants!$A$1:$F$1501,5,FALSE)</f>
        <v>M</v>
      </c>
      <c r="I104" s="5">
        <f>+VLOOKUP(E104,Participants!$A$1:$F$1501,3,FALSE)</f>
        <v>3</v>
      </c>
      <c r="J104" s="5" t="str">
        <f>+VLOOKUP(E104,Participants!$A$1:$G$1501,7,FALSE)</f>
        <v>DEV BOYS</v>
      </c>
      <c r="K104" s="56"/>
    </row>
    <row r="105" spans="2:14">
      <c r="B105" s="156" t="s">
        <v>87</v>
      </c>
      <c r="C105" s="5">
        <v>2</v>
      </c>
      <c r="D105" s="5">
        <v>2</v>
      </c>
      <c r="E105" s="5">
        <v>491</v>
      </c>
      <c r="F105" s="5" t="str">
        <f>+VLOOKUP(E105,Participants!$A$1:$F$1501,2,FALSE)</f>
        <v>Samuel Anania</v>
      </c>
      <c r="G105" s="5" t="str">
        <f>+VLOOKUP(E105,Participants!$A$1:$F$1501,4,FALSE)</f>
        <v>ANN</v>
      </c>
      <c r="H105" s="5" t="str">
        <f>+VLOOKUP(E105,Participants!$A$1:$F$1501,5,FALSE)</f>
        <v>M</v>
      </c>
      <c r="I105" s="5">
        <f>+VLOOKUP(E105,Participants!$A$1:$F$1501,3,FALSE)</f>
        <v>2</v>
      </c>
      <c r="J105" s="5" t="str">
        <f>+VLOOKUP(E105,Participants!$A$1:$G$1501,7,FALSE)</f>
        <v>DEV BOYS</v>
      </c>
      <c r="K105" s="56"/>
    </row>
    <row r="106" spans="2:14">
      <c r="B106" s="156" t="s">
        <v>87</v>
      </c>
      <c r="C106" s="5">
        <v>2</v>
      </c>
      <c r="D106" s="5">
        <v>2</v>
      </c>
      <c r="E106" s="5">
        <v>493</v>
      </c>
      <c r="F106" s="5" t="str">
        <f>+VLOOKUP(E106,Participants!$A$1:$F$1501,2,FALSE)</f>
        <v>Isaac Betlow</v>
      </c>
      <c r="G106" s="5" t="str">
        <f>+VLOOKUP(E106,Participants!$A$1:$F$1501,4,FALSE)</f>
        <v>ANN</v>
      </c>
      <c r="H106" s="5" t="str">
        <f>+VLOOKUP(E106,Participants!$A$1:$F$1501,5,FALSE)</f>
        <v>M</v>
      </c>
      <c r="I106" s="5">
        <f>+VLOOKUP(E106,Participants!$A$1:$F$1501,3,FALSE)</f>
        <v>4</v>
      </c>
      <c r="J106" s="5" t="str">
        <f>+VLOOKUP(E106,Participants!$A$1:$G$1501,7,FALSE)</f>
        <v>DEV BOYS</v>
      </c>
      <c r="K106" s="56"/>
    </row>
    <row r="107" spans="2:14" ht="15.75" thickBot="1">
      <c r="B107" s="156" t="s">
        <v>87</v>
      </c>
      <c r="I107" s="5"/>
    </row>
    <row r="108" spans="2:14" ht="15.75" thickBot="1">
      <c r="B108" s="156" t="s">
        <v>87</v>
      </c>
      <c r="C108" s="5">
        <v>2</v>
      </c>
      <c r="D108" s="5">
        <v>3</v>
      </c>
      <c r="E108" s="5">
        <v>984</v>
      </c>
      <c r="F108" s="5" t="str">
        <f>+VLOOKUP(E108,Participants!$A$1:$F$1501,2,FALSE)</f>
        <v>Santelli Lizzy</v>
      </c>
      <c r="G108" s="5" t="str">
        <f>+VLOOKUP(E108,Participants!$A$1:$F$1501,4,FALSE)</f>
        <v>GAB</v>
      </c>
      <c r="H108" s="5" t="str">
        <f>+VLOOKUP(E108,Participants!$A$1:$F$1501,5,FALSE)</f>
        <v>F</v>
      </c>
      <c r="I108" s="5">
        <f>+VLOOKUP(E108,Participants!$A$1:$F$1501,3,FALSE)</f>
        <v>4</v>
      </c>
      <c r="J108" s="5" t="str">
        <f>+VLOOKUP(E108,Participants!$A$1:$G$1501,7,FALSE)</f>
        <v>DEV GIRLS</v>
      </c>
      <c r="K108" s="56" t="s">
        <v>1123</v>
      </c>
      <c r="L108" s="162">
        <v>5</v>
      </c>
      <c r="M108" s="162">
        <v>4</v>
      </c>
      <c r="N108" s="9" t="str">
        <f>+J108</f>
        <v>DEV GIRLS</v>
      </c>
    </row>
    <row r="109" spans="2:14">
      <c r="B109" s="156" t="s">
        <v>87</v>
      </c>
      <c r="C109" s="5">
        <v>2</v>
      </c>
      <c r="D109" s="5">
        <v>3</v>
      </c>
      <c r="E109" s="5">
        <v>986</v>
      </c>
      <c r="F109" s="5" t="str">
        <f>+VLOOKUP(E109,Participants!$A$1:$F$1501,2,FALSE)</f>
        <v>Marina Guilinger</v>
      </c>
      <c r="G109" s="5" t="str">
        <f>+VLOOKUP(E109,Participants!$A$1:$F$1501,4,FALSE)</f>
        <v>GAB</v>
      </c>
      <c r="H109" s="5" t="str">
        <f>+VLOOKUP(E109,Participants!$A$1:$F$1501,5,FALSE)</f>
        <v>F</v>
      </c>
      <c r="I109" s="5">
        <f>+VLOOKUP(E109,Participants!$A$1:$F$1501,3,FALSE)</f>
        <v>4</v>
      </c>
      <c r="J109" s="5" t="str">
        <f>+VLOOKUP(E109,Participants!$A$1:$G$1501,7,FALSE)</f>
        <v>DEV GIRLS</v>
      </c>
      <c r="K109" s="56"/>
    </row>
    <row r="110" spans="2:14">
      <c r="B110" s="156" t="s">
        <v>87</v>
      </c>
      <c r="C110" s="5">
        <v>2</v>
      </c>
      <c r="D110" s="5">
        <v>3</v>
      </c>
      <c r="E110" s="5">
        <v>975</v>
      </c>
      <c r="F110" s="5" t="str">
        <f>+VLOOKUP(E110,Participants!$A$1:$F$1501,2,FALSE)</f>
        <v>Raegan Faulds</v>
      </c>
      <c r="G110" s="5" t="str">
        <f>+VLOOKUP(E110,Participants!$A$1:$F$1501,4,FALSE)</f>
        <v>GAB</v>
      </c>
      <c r="H110" s="5" t="str">
        <f>+VLOOKUP(E110,Participants!$A$1:$F$1501,5,FALSE)</f>
        <v>F</v>
      </c>
      <c r="I110" s="5">
        <f>+VLOOKUP(E110,Participants!$A$1:$F$1501,3,FALSE)</f>
        <v>3</v>
      </c>
      <c r="J110" s="5" t="str">
        <f>+VLOOKUP(E110,Participants!$A$1:$G$1501,7,FALSE)</f>
        <v>DEV GIRLS</v>
      </c>
      <c r="K110" s="56"/>
    </row>
    <row r="111" spans="2:14">
      <c r="B111" s="156" t="s">
        <v>87</v>
      </c>
      <c r="C111" s="5">
        <v>2</v>
      </c>
      <c r="D111" s="5">
        <v>3</v>
      </c>
      <c r="E111" s="5">
        <v>985</v>
      </c>
      <c r="F111" s="5" t="str">
        <f>+VLOOKUP(E111,Participants!$A$1:$F$1501,2,FALSE)</f>
        <v>Allura Stephenson</v>
      </c>
      <c r="G111" s="5" t="str">
        <f>+VLOOKUP(E111,Participants!$A$1:$F$1501,4,FALSE)</f>
        <v>GAB</v>
      </c>
      <c r="H111" s="5" t="str">
        <f>+VLOOKUP(E111,Participants!$A$1:$F$1501,5,FALSE)</f>
        <v>F</v>
      </c>
      <c r="I111" s="5">
        <f>+VLOOKUP(E111,Participants!$A$1:$F$1501,3,FALSE)</f>
        <v>4</v>
      </c>
      <c r="J111" s="5" t="str">
        <f>+VLOOKUP(E111,Participants!$A$1:$G$1501,7,FALSE)</f>
        <v>DEV GIRLS</v>
      </c>
      <c r="K111" s="56"/>
    </row>
    <row r="112" spans="2:14" ht="15.75" thickBot="1">
      <c r="B112" s="156" t="s">
        <v>87</v>
      </c>
      <c r="I112" s="5"/>
    </row>
    <row r="113" spans="2:14" ht="15.75" thickBot="1">
      <c r="B113" s="156" t="s">
        <v>87</v>
      </c>
      <c r="C113" s="5">
        <v>2</v>
      </c>
      <c r="D113" s="5">
        <v>4</v>
      </c>
      <c r="E113" s="5">
        <v>799</v>
      </c>
      <c r="F113" s="5" t="str">
        <f>+VLOOKUP(E113,Participants!$A$1:$F$1501,2,FALSE)</f>
        <v>Eli Rock</v>
      </c>
      <c r="G113" s="5" t="str">
        <f>+VLOOKUP(E113,Participants!$A$1:$F$1501,4,FALSE)</f>
        <v>SRT</v>
      </c>
      <c r="H113" s="5" t="str">
        <f>+VLOOKUP(E113,Participants!$A$1:$F$1501,5,FALSE)</f>
        <v>M</v>
      </c>
      <c r="I113" s="5">
        <f>+VLOOKUP(E113,Participants!$A$1:$F$1501,3,FALSE)</f>
        <v>3</v>
      </c>
      <c r="J113" s="5" t="str">
        <f>+VLOOKUP(E113,Participants!$A$1:$G$1501,7,FALSE)</f>
        <v>DEV BOYS</v>
      </c>
      <c r="K113" s="56" t="s">
        <v>1124</v>
      </c>
      <c r="L113" s="162">
        <v>1</v>
      </c>
      <c r="M113" s="162">
        <v>10</v>
      </c>
      <c r="N113" s="9" t="str">
        <f>+J113</f>
        <v>DEV BOYS</v>
      </c>
    </row>
    <row r="114" spans="2:14">
      <c r="B114" s="156" t="s">
        <v>87</v>
      </c>
      <c r="C114" s="5">
        <v>2</v>
      </c>
      <c r="D114" s="5">
        <v>4</v>
      </c>
      <c r="E114" s="5">
        <v>803</v>
      </c>
      <c r="F114" s="5" t="str">
        <f>+VLOOKUP(E114,Participants!$A$1:$F$1501,2,FALSE)</f>
        <v>Danny Haller</v>
      </c>
      <c r="G114" s="5" t="str">
        <f>+VLOOKUP(E114,Participants!$A$1:$F$1501,4,FALSE)</f>
        <v>SRT</v>
      </c>
      <c r="H114" s="5" t="str">
        <f>+VLOOKUP(E114,Participants!$A$1:$F$1501,5,FALSE)</f>
        <v>M</v>
      </c>
      <c r="I114" s="5">
        <f>+VLOOKUP(E114,Participants!$A$1:$F$1501,3,FALSE)</f>
        <v>4</v>
      </c>
      <c r="J114" s="5" t="str">
        <f>+VLOOKUP(E114,Participants!$A$1:$G$1501,7,FALSE)</f>
        <v>DEV BOYS</v>
      </c>
      <c r="K114" s="56"/>
    </row>
    <row r="115" spans="2:14">
      <c r="B115" s="156" t="s">
        <v>87</v>
      </c>
      <c r="C115" s="5">
        <v>2</v>
      </c>
      <c r="D115" s="5">
        <v>4</v>
      </c>
      <c r="E115" s="5">
        <v>801</v>
      </c>
      <c r="F115" s="5" t="str">
        <f>+VLOOKUP(E115,Participants!$A$1:$F$1501,2,FALSE)</f>
        <v>Ryan Niedermeyer</v>
      </c>
      <c r="G115" s="5" t="str">
        <f>+VLOOKUP(E115,Participants!$A$1:$F$1501,4,FALSE)</f>
        <v>SRT</v>
      </c>
      <c r="H115" s="5" t="str">
        <f>+VLOOKUP(E115,Participants!$A$1:$F$1501,5,FALSE)</f>
        <v>M</v>
      </c>
      <c r="I115" s="5">
        <f>+VLOOKUP(E115,Participants!$A$1:$F$1501,3,FALSE)</f>
        <v>3</v>
      </c>
      <c r="J115" s="5" t="str">
        <f>+VLOOKUP(E115,Participants!$A$1:$G$1501,7,FALSE)</f>
        <v>DEV BOYS</v>
      </c>
      <c r="K115" s="56"/>
    </row>
    <row r="116" spans="2:14">
      <c r="B116" s="156" t="s">
        <v>87</v>
      </c>
      <c r="C116" s="5">
        <v>2</v>
      </c>
      <c r="D116" s="5">
        <v>4</v>
      </c>
      <c r="E116" s="5">
        <v>805</v>
      </c>
      <c r="F116" s="5" t="str">
        <f>+VLOOKUP(E116,Participants!$A$1:$F$1501,2,FALSE)</f>
        <v>Reece Hankinson</v>
      </c>
      <c r="G116" s="5" t="str">
        <f>+VLOOKUP(E116,Participants!$A$1:$F$1501,4,FALSE)</f>
        <v>SRT</v>
      </c>
      <c r="H116" s="5" t="str">
        <f>+VLOOKUP(E116,Participants!$A$1:$F$1501,5,FALSE)</f>
        <v>M</v>
      </c>
      <c r="I116" s="5">
        <f>+VLOOKUP(E116,Participants!$A$1:$F$1501,3,FALSE)</f>
        <v>4</v>
      </c>
      <c r="J116" s="5" t="str">
        <f>+VLOOKUP(E116,Participants!$A$1:$G$1501,7,FALSE)</f>
        <v>DEV BOYS</v>
      </c>
      <c r="K116" s="56"/>
    </row>
    <row r="117" spans="2:14" ht="15.75" thickBot="1">
      <c r="B117" s="156" t="s">
        <v>87</v>
      </c>
      <c r="I117" s="5"/>
    </row>
    <row r="118" spans="2:14" ht="15.75" thickBot="1">
      <c r="B118" s="156" t="s">
        <v>87</v>
      </c>
      <c r="C118" s="5">
        <v>2</v>
      </c>
      <c r="D118" s="5">
        <v>5</v>
      </c>
      <c r="E118" s="5">
        <v>786</v>
      </c>
      <c r="F118" s="5" t="str">
        <f>+VLOOKUP(E118,Participants!$A$1:$F$1501,2,FALSE)</f>
        <v>Taylor Smolinski</v>
      </c>
      <c r="G118" s="5" t="str">
        <f>+VLOOKUP(E118,Participants!$A$1:$F$1501,4,FALSE)</f>
        <v>SRT</v>
      </c>
      <c r="H118" s="5" t="str">
        <f>+VLOOKUP(E118,Participants!$A$1:$F$1501,5,FALSE)</f>
        <v>F</v>
      </c>
      <c r="I118" s="5">
        <f>+VLOOKUP(E118,Participants!$A$1:$F$1501,3,FALSE)</f>
        <v>3</v>
      </c>
      <c r="J118" s="5" t="str">
        <f>+VLOOKUP(E118,Participants!$A$1:$G$1501,7,FALSE)</f>
        <v>DEV GIRLS</v>
      </c>
      <c r="K118" s="56" t="s">
        <v>1125</v>
      </c>
      <c r="L118" s="162">
        <v>8</v>
      </c>
      <c r="M118" s="162">
        <v>1</v>
      </c>
      <c r="N118" s="9" t="str">
        <f>+J118</f>
        <v>DEV GIRLS</v>
      </c>
    </row>
    <row r="119" spans="2:14">
      <c r="B119" s="156" t="s">
        <v>87</v>
      </c>
      <c r="C119" s="5">
        <v>2</v>
      </c>
      <c r="D119" s="5">
        <v>5</v>
      </c>
      <c r="E119" s="5">
        <v>780</v>
      </c>
      <c r="F119" s="5" t="str">
        <f>+VLOOKUP(E119,Participants!$A$1:$F$1501,2,FALSE)</f>
        <v>Kennedy Williams</v>
      </c>
      <c r="G119" s="5" t="str">
        <f>+VLOOKUP(E119,Participants!$A$1:$F$1501,4,FALSE)</f>
        <v>SRT</v>
      </c>
      <c r="H119" s="5" t="str">
        <f>+VLOOKUP(E119,Participants!$A$1:$F$1501,5,FALSE)</f>
        <v>F</v>
      </c>
      <c r="I119" s="5">
        <f>+VLOOKUP(E119,Participants!$A$1:$F$1501,3,FALSE)</f>
        <v>1</v>
      </c>
      <c r="J119" s="5" t="str">
        <f>+VLOOKUP(E119,Participants!$A$1:$G$1501,7,FALSE)</f>
        <v>DEV GIRLS</v>
      </c>
      <c r="K119" s="56"/>
    </row>
    <row r="120" spans="2:14">
      <c r="B120" s="156" t="s">
        <v>87</v>
      </c>
      <c r="C120" s="5">
        <v>2</v>
      </c>
      <c r="D120" s="5">
        <v>5</v>
      </c>
      <c r="E120" s="5">
        <v>784</v>
      </c>
      <c r="F120" s="5" t="str">
        <f>+VLOOKUP(E120,Participants!$A$1:$F$1501,2,FALSE)</f>
        <v>Paige Yura</v>
      </c>
      <c r="G120" s="5" t="str">
        <f>+VLOOKUP(E120,Participants!$A$1:$F$1501,4,FALSE)</f>
        <v>SRT</v>
      </c>
      <c r="H120" s="5" t="str">
        <f>+VLOOKUP(E120,Participants!$A$1:$F$1501,5,FALSE)</f>
        <v>F</v>
      </c>
      <c r="I120" s="5">
        <f>+VLOOKUP(E120,Participants!$A$1:$F$1501,3,FALSE)</f>
        <v>3</v>
      </c>
      <c r="J120" s="5" t="str">
        <f>+VLOOKUP(E120,Participants!$A$1:$G$1501,7,FALSE)</f>
        <v>DEV GIRLS</v>
      </c>
      <c r="K120" s="56"/>
    </row>
    <row r="121" spans="2:14">
      <c r="B121" s="156" t="s">
        <v>87</v>
      </c>
      <c r="C121" s="5">
        <v>2</v>
      </c>
      <c r="D121" s="5">
        <v>5</v>
      </c>
      <c r="E121" s="5">
        <v>783</v>
      </c>
      <c r="F121" s="5" t="str">
        <f>+VLOOKUP(E121,Participants!$A$1:$F$1501,2,FALSE)</f>
        <v>Kaelyn Kelley</v>
      </c>
      <c r="G121" s="5" t="str">
        <f>+VLOOKUP(E121,Participants!$A$1:$F$1501,4,FALSE)</f>
        <v>SRT</v>
      </c>
      <c r="H121" s="5" t="str">
        <f>+VLOOKUP(E121,Participants!$A$1:$F$1501,5,FALSE)</f>
        <v>F</v>
      </c>
      <c r="I121" s="5">
        <f>+VLOOKUP(E121,Participants!$A$1:$F$1501,3,FALSE)</f>
        <v>3</v>
      </c>
      <c r="J121" s="5" t="str">
        <f>+VLOOKUP(E121,Participants!$A$1:$G$1501,7,FALSE)</f>
        <v>DEV GIRLS</v>
      </c>
      <c r="K121" s="56"/>
    </row>
    <row r="122" spans="2:14" ht="15.75" thickBot="1">
      <c r="B122" s="156" t="s">
        <v>87</v>
      </c>
      <c r="I122" s="5"/>
    </row>
    <row r="123" spans="2:14" ht="15.75" thickBot="1">
      <c r="B123" s="156" t="s">
        <v>87</v>
      </c>
      <c r="C123" s="5">
        <v>2</v>
      </c>
      <c r="D123" s="5">
        <v>6</v>
      </c>
      <c r="E123" s="5">
        <v>660</v>
      </c>
      <c r="F123" s="5" t="str">
        <f>+VLOOKUP(E123,Participants!$A$1:$F$1501,2,FALSE)</f>
        <v>Jonathan Warywoda</v>
      </c>
      <c r="G123" s="5" t="str">
        <f>+VLOOKUP(E123,Participants!$A$1:$F$1501,4,FALSE)</f>
        <v>SYL</v>
      </c>
      <c r="H123" s="5" t="str">
        <f>+VLOOKUP(E123,Participants!$A$1:$F$1501,5,FALSE)</f>
        <v>M</v>
      </c>
      <c r="I123" s="5">
        <f>+VLOOKUP(E123,Participants!$A$1:$F$1501,3,FALSE)</f>
        <v>4</v>
      </c>
      <c r="J123" s="5" t="str">
        <f>+VLOOKUP(E123,Participants!$A$1:$G$1501,7,FALSE)</f>
        <v>DEV BOYS</v>
      </c>
      <c r="K123" s="56" t="s">
        <v>1126</v>
      </c>
      <c r="L123" s="162">
        <v>5</v>
      </c>
      <c r="M123" s="162">
        <v>4</v>
      </c>
      <c r="N123" s="9" t="str">
        <f>+J123</f>
        <v>DEV BOYS</v>
      </c>
    </row>
    <row r="124" spans="2:14">
      <c r="B124" s="156" t="s">
        <v>87</v>
      </c>
      <c r="C124" s="5">
        <v>2</v>
      </c>
      <c r="D124" s="5">
        <v>6</v>
      </c>
      <c r="E124" s="5">
        <v>658</v>
      </c>
      <c r="F124" s="5" t="str">
        <f>+VLOOKUP(E124,Participants!$A$1:$F$1501,2,FALSE)</f>
        <v>Cayden Johnson</v>
      </c>
      <c r="G124" s="5" t="str">
        <f>+VLOOKUP(E124,Participants!$A$1:$F$1501,4,FALSE)</f>
        <v>SYL</v>
      </c>
      <c r="H124" s="5" t="str">
        <f>+VLOOKUP(E124,Participants!$A$1:$F$1501,5,FALSE)</f>
        <v>M</v>
      </c>
      <c r="I124" s="5">
        <f>+VLOOKUP(E124,Participants!$A$1:$F$1501,3,FALSE)</f>
        <v>3</v>
      </c>
      <c r="J124" s="5" t="str">
        <f>+VLOOKUP(E124,Participants!$A$1:$G$1501,7,FALSE)</f>
        <v>DEV BOYS</v>
      </c>
      <c r="K124" s="56"/>
    </row>
    <row r="125" spans="2:14">
      <c r="B125" s="156" t="s">
        <v>87</v>
      </c>
      <c r="C125" s="5">
        <v>2</v>
      </c>
      <c r="D125" s="5">
        <v>6</v>
      </c>
      <c r="E125" s="5">
        <v>657</v>
      </c>
      <c r="F125" s="5" t="str">
        <f>+VLOOKUP(E125,Participants!$A$1:$F$1501,2,FALSE)</f>
        <v>Boston Dorfner</v>
      </c>
      <c r="G125" s="5" t="str">
        <f>+VLOOKUP(E125,Participants!$A$1:$F$1501,4,FALSE)</f>
        <v>SYL</v>
      </c>
      <c r="H125" s="5" t="str">
        <f>+VLOOKUP(E125,Participants!$A$1:$F$1501,5,FALSE)</f>
        <v>M</v>
      </c>
      <c r="I125" s="5">
        <f>+VLOOKUP(E125,Participants!$A$1:$F$1501,3,FALSE)</f>
        <v>3</v>
      </c>
      <c r="J125" s="5" t="str">
        <f>+VLOOKUP(E125,Participants!$A$1:$G$1501,7,FALSE)</f>
        <v>DEV BOYS</v>
      </c>
      <c r="K125" s="56"/>
    </row>
    <row r="126" spans="2:14">
      <c r="B126" s="156" t="s">
        <v>87</v>
      </c>
      <c r="C126" s="5">
        <v>2</v>
      </c>
      <c r="D126" s="5">
        <v>6</v>
      </c>
      <c r="E126" s="5">
        <v>659</v>
      </c>
      <c r="F126" s="5" t="str">
        <f>+VLOOKUP(E126,Participants!$A$1:$F$1501,2,FALSE)</f>
        <v>Jonathan Wega</v>
      </c>
      <c r="G126" s="5" t="str">
        <f>+VLOOKUP(E126,Participants!$A$1:$F$1501,4,FALSE)</f>
        <v>SYL</v>
      </c>
      <c r="H126" s="5" t="str">
        <f>+VLOOKUP(E126,Participants!$A$1:$F$1501,5,FALSE)</f>
        <v>M</v>
      </c>
      <c r="I126" s="5">
        <f>+VLOOKUP(E126,Participants!$A$1:$F$1501,3,FALSE)</f>
        <v>3</v>
      </c>
      <c r="J126" s="5" t="str">
        <f>+VLOOKUP(E126,Participants!$A$1:$G$1501,7,FALSE)</f>
        <v>DEV BOYS</v>
      </c>
      <c r="K126" s="56"/>
    </row>
    <row r="127" spans="2:14" ht="15.75" thickBot="1">
      <c r="B127" s="156" t="s">
        <v>87</v>
      </c>
    </row>
    <row r="128" spans="2:14" ht="15.75" thickBot="1">
      <c r="B128" s="156" t="s">
        <v>87</v>
      </c>
      <c r="C128" s="5">
        <v>1</v>
      </c>
      <c r="D128" s="5">
        <v>1</v>
      </c>
      <c r="E128" s="5">
        <v>391</v>
      </c>
      <c r="F128" s="5" t="str">
        <f>+VLOOKUP(E128,Participants!$A$1:$F$1501,2,FALSE)</f>
        <v>Hope Avery</v>
      </c>
      <c r="G128" s="5" t="str">
        <f>+VLOOKUP(E128,Participants!$A$1:$F$1501,4,FALSE)</f>
        <v>PHL</v>
      </c>
      <c r="H128" s="5" t="str">
        <f>+VLOOKUP(E128,Participants!$A$1:$F$1501,5,FALSE)</f>
        <v>F</v>
      </c>
      <c r="I128" s="5">
        <f>+VLOOKUP(E128,Participants!$A$1:$F$1501,3,FALSE)</f>
        <v>4</v>
      </c>
      <c r="J128" s="5" t="str">
        <f>+VLOOKUP(E128,Participants!$A$1:$G$1501,7,FALSE)</f>
        <v>DEV GIRLS</v>
      </c>
      <c r="K128" s="56" t="s">
        <v>1370</v>
      </c>
      <c r="L128" s="162">
        <v>5</v>
      </c>
      <c r="M128" s="162">
        <v>4</v>
      </c>
      <c r="N128" s="9" t="str">
        <f>+J129</f>
        <v>VARSITY GIRLS</v>
      </c>
    </row>
    <row r="129" spans="2:14">
      <c r="B129" s="156" t="s">
        <v>87</v>
      </c>
      <c r="C129" s="5">
        <v>1</v>
      </c>
      <c r="D129" s="5">
        <v>1</v>
      </c>
      <c r="E129" s="5">
        <v>401</v>
      </c>
      <c r="F129" s="5" t="str">
        <f>+VLOOKUP(E129,Participants!$A$1:$F$1501,2,FALSE)</f>
        <v>Grace Ravenstahl</v>
      </c>
      <c r="G129" s="5" t="str">
        <f>+VLOOKUP(E129,Participants!$A$1:$F$1501,4,FALSE)</f>
        <v>PHL</v>
      </c>
      <c r="H129" s="5" t="str">
        <f>+VLOOKUP(E129,Participants!$A$1:$F$1501,5,FALSE)</f>
        <v>F</v>
      </c>
      <c r="I129" s="5">
        <f>+VLOOKUP(E129,Participants!$A$1:$F$1501,3,FALSE)</f>
        <v>7</v>
      </c>
      <c r="J129" s="5" t="str">
        <f>+VLOOKUP(E129,Participants!$A$1:$G$1501,7,FALSE)</f>
        <v>VARSITY GIRLS</v>
      </c>
      <c r="K129" s="56"/>
    </row>
    <row r="130" spans="2:14">
      <c r="B130" s="156" t="s">
        <v>87</v>
      </c>
      <c r="C130" s="5">
        <v>1</v>
      </c>
      <c r="D130" s="5">
        <v>1</v>
      </c>
      <c r="E130" s="5">
        <v>402</v>
      </c>
      <c r="F130" s="5" t="str">
        <f>+VLOOKUP(E130,Participants!$A$1:$F$1501,2,FALSE)</f>
        <v>Katarina Komoroski</v>
      </c>
      <c r="G130" s="5" t="str">
        <f>+VLOOKUP(E130,Participants!$A$1:$F$1501,4,FALSE)</f>
        <v>PHL</v>
      </c>
      <c r="H130" s="5" t="str">
        <f>+VLOOKUP(E130,Participants!$A$1:$F$1501,5,FALSE)</f>
        <v>F</v>
      </c>
      <c r="I130" s="5">
        <f>+VLOOKUP(E130,Participants!$A$1:$F$1501,3,FALSE)</f>
        <v>7</v>
      </c>
      <c r="J130" s="5" t="str">
        <f>+VLOOKUP(E130,Participants!$A$1:$G$1501,7,FALSE)</f>
        <v>VARSITY GIRLS</v>
      </c>
      <c r="K130" s="56"/>
    </row>
    <row r="131" spans="2:14">
      <c r="B131" s="156" t="s">
        <v>87</v>
      </c>
      <c r="C131" s="5">
        <v>1</v>
      </c>
      <c r="D131" s="5">
        <v>1</v>
      </c>
      <c r="E131" s="5">
        <v>394</v>
      </c>
      <c r="F131" s="5" t="str">
        <f>+VLOOKUP(E131,Participants!$A$1:$F$1501,2,FALSE)</f>
        <v>Gia Marino</v>
      </c>
      <c r="G131" s="5" t="str">
        <f>+VLOOKUP(E131,Participants!$A$1:$F$1501,4,FALSE)</f>
        <v>PHL</v>
      </c>
      <c r="H131" s="5" t="str">
        <f>+VLOOKUP(E131,Participants!$A$1:$F$1501,5,FALSE)</f>
        <v>F</v>
      </c>
      <c r="I131" s="5">
        <f>+VLOOKUP(E131,Participants!$A$1:$F$1501,3,FALSE)</f>
        <v>6</v>
      </c>
      <c r="J131" s="5" t="str">
        <f>+VLOOKUP(E131,Participants!$A$1:$G$1501,7,FALSE)</f>
        <v>JV GIRLS</v>
      </c>
      <c r="K131" s="56"/>
    </row>
    <row r="132" spans="2:14" ht="15.75" thickBot="1">
      <c r="B132" s="156" t="s">
        <v>87</v>
      </c>
      <c r="F132" s="5"/>
      <c r="G132" s="5"/>
      <c r="H132" s="5"/>
      <c r="I132" s="5"/>
      <c r="J132" s="5"/>
    </row>
    <row r="133" spans="2:14" ht="15.75" thickBot="1">
      <c r="B133" s="156" t="s">
        <v>87</v>
      </c>
      <c r="C133" s="5">
        <v>1</v>
      </c>
      <c r="D133" s="5">
        <v>2</v>
      </c>
      <c r="E133" s="5">
        <v>123</v>
      </c>
      <c r="F133" s="5" t="str">
        <f>+VLOOKUP(E133,Participants!$A$1:$F$1501,2,FALSE)</f>
        <v>Sydney McWreath</v>
      </c>
      <c r="G133" s="5" t="str">
        <f>+VLOOKUP(E133,Participants!$A$1:$F$1501,4,FALSE)</f>
        <v>JFK</v>
      </c>
      <c r="H133" s="5" t="str">
        <f>+VLOOKUP(E133,Participants!$A$1:$F$1501,5,FALSE)</f>
        <v>F</v>
      </c>
      <c r="I133" s="5">
        <f>+VLOOKUP(E133,Participants!$A$1:$F$1501,3,FALSE)</f>
        <v>6</v>
      </c>
      <c r="J133" s="5" t="str">
        <f>+VLOOKUP(E133,Participants!$A$1:$G$1501,7,FALSE)</f>
        <v>JV GIRLS</v>
      </c>
      <c r="K133" s="56" t="s">
        <v>1137</v>
      </c>
      <c r="L133" s="162">
        <v>3</v>
      </c>
      <c r="M133" s="162">
        <v>6</v>
      </c>
      <c r="N133" s="9" t="str">
        <f>+J134</f>
        <v>VARSITY GIRLS</v>
      </c>
    </row>
    <row r="134" spans="2:14">
      <c r="B134" s="156" t="s">
        <v>87</v>
      </c>
      <c r="C134" s="5">
        <v>1</v>
      </c>
      <c r="D134" s="5">
        <v>2</v>
      </c>
      <c r="E134" s="5">
        <v>130</v>
      </c>
      <c r="F134" s="5" t="str">
        <f>+VLOOKUP(E134,Participants!$A$1:$F$1501,2,FALSE)</f>
        <v>Tayah Swanson</v>
      </c>
      <c r="G134" s="5" t="str">
        <f>+VLOOKUP(E134,Participants!$A$1:$F$1501,4,FALSE)</f>
        <v>JFK</v>
      </c>
      <c r="H134" s="5" t="str">
        <f>+VLOOKUP(E134,Participants!$A$1:$F$1501,5,FALSE)</f>
        <v>F</v>
      </c>
      <c r="I134" s="5">
        <f>+VLOOKUP(E134,Participants!$A$1:$F$1501,3,FALSE)</f>
        <v>8</v>
      </c>
      <c r="J134" s="5" t="str">
        <f>+VLOOKUP(E134,Participants!$A$1:$G$1501,7,FALSE)</f>
        <v>VARSITY GIRLS</v>
      </c>
      <c r="K134" s="56"/>
    </row>
    <row r="135" spans="2:14">
      <c r="B135" s="156" t="s">
        <v>87</v>
      </c>
      <c r="C135" s="5">
        <v>1</v>
      </c>
      <c r="D135" s="5">
        <v>2</v>
      </c>
      <c r="E135" s="5">
        <v>128</v>
      </c>
      <c r="F135" s="5" t="str">
        <f>+VLOOKUP(E135,Participants!$A$1:$F$1501,2,FALSE)</f>
        <v>Christine Smith</v>
      </c>
      <c r="G135" s="5" t="str">
        <f>+VLOOKUP(E135,Participants!$A$1:$F$1501,4,FALSE)</f>
        <v>JFK</v>
      </c>
      <c r="H135" s="5" t="str">
        <f>+VLOOKUP(E135,Participants!$A$1:$F$1501,5,FALSE)</f>
        <v>F</v>
      </c>
      <c r="I135" s="5">
        <f>+VLOOKUP(E135,Participants!$A$1:$F$1501,3,FALSE)</f>
        <v>8</v>
      </c>
      <c r="J135" s="5" t="str">
        <f>+VLOOKUP(E135,Participants!$A$1:$G$1501,7,FALSE)</f>
        <v>VARSITY GIRLS</v>
      </c>
      <c r="K135" s="56"/>
    </row>
    <row r="136" spans="2:14">
      <c r="B136" s="156" t="s">
        <v>87</v>
      </c>
      <c r="C136" s="5">
        <v>1</v>
      </c>
      <c r="D136" s="5">
        <v>2</v>
      </c>
      <c r="E136" s="5">
        <v>129</v>
      </c>
      <c r="F136" s="5" t="str">
        <f>+VLOOKUP(E136,Participants!$A$1:$F$1501,2,FALSE)</f>
        <v>Mia Altman</v>
      </c>
      <c r="G136" s="5" t="str">
        <f>+VLOOKUP(E136,Participants!$A$1:$F$1501,4,FALSE)</f>
        <v>JFK</v>
      </c>
      <c r="H136" s="5" t="str">
        <f>+VLOOKUP(E136,Participants!$A$1:$F$1501,5,FALSE)</f>
        <v>F</v>
      </c>
      <c r="I136" s="5">
        <f>+VLOOKUP(E136,Participants!$A$1:$F$1501,3,FALSE)</f>
        <v>8</v>
      </c>
      <c r="J136" s="5" t="str">
        <f>+VLOOKUP(E136,Participants!$A$1:$G$1501,7,FALSE)</f>
        <v>VARSITY GIRLS</v>
      </c>
      <c r="K136" s="56"/>
    </row>
    <row r="137" spans="2:14" ht="15.75" thickBot="1">
      <c r="B137" s="156" t="s">
        <v>87</v>
      </c>
    </row>
    <row r="138" spans="2:14" ht="15.75" thickBot="1">
      <c r="B138" s="156" t="s">
        <v>87</v>
      </c>
      <c r="C138" s="5">
        <v>1</v>
      </c>
      <c r="D138" s="5">
        <v>3</v>
      </c>
      <c r="E138" s="5">
        <v>234</v>
      </c>
      <c r="F138" s="5" t="str">
        <f>+VLOOKUP(E138,Participants!$A$1:$F$1501,2,FALSE)</f>
        <v>Nicole Lusk</v>
      </c>
      <c r="G138" s="5" t="str">
        <f>+VLOOKUP(E138,Participants!$A$1:$F$1501,4,FALSE)</f>
        <v>STL</v>
      </c>
      <c r="H138" s="5" t="str">
        <f>+VLOOKUP(E138,Participants!$A$1:$F$1501,5,FALSE)</f>
        <v>F</v>
      </c>
      <c r="I138" s="5">
        <f>+VLOOKUP(E138,Participants!$A$1:$F$1501,3,FALSE)</f>
        <v>8</v>
      </c>
      <c r="J138" s="5" t="str">
        <f>+VLOOKUP(E138,Participants!$A$1:$G$1501,7,FALSE)</f>
        <v>VARSITY GIRLS</v>
      </c>
      <c r="K138" s="56">
        <v>59.73</v>
      </c>
      <c r="L138" s="162">
        <v>1</v>
      </c>
      <c r="M138" s="162">
        <v>10</v>
      </c>
      <c r="N138" s="9" t="str">
        <f>+J138</f>
        <v>VARSITY GIRLS</v>
      </c>
    </row>
    <row r="139" spans="2:14">
      <c r="B139" s="156" t="s">
        <v>87</v>
      </c>
      <c r="C139" s="5">
        <v>1</v>
      </c>
      <c r="D139" s="5">
        <v>3</v>
      </c>
      <c r="E139" s="5">
        <v>232</v>
      </c>
      <c r="F139" s="5" t="str">
        <f>+VLOOKUP(E139,Participants!$A$1:$F$1501,2,FALSE)</f>
        <v>Megan Erfort</v>
      </c>
      <c r="G139" s="5" t="str">
        <f>+VLOOKUP(E139,Participants!$A$1:$F$1501,4,FALSE)</f>
        <v>STL</v>
      </c>
      <c r="H139" s="5" t="str">
        <f>+VLOOKUP(E139,Participants!$A$1:$F$1501,5,FALSE)</f>
        <v>F</v>
      </c>
      <c r="I139" s="5">
        <f>+VLOOKUP(E139,Participants!$A$1:$F$1501,3,FALSE)</f>
        <v>8</v>
      </c>
      <c r="J139" s="5" t="str">
        <f>+VLOOKUP(E139,Participants!$A$1:$G$1501,7,FALSE)</f>
        <v>VARSITY GIRLS</v>
      </c>
      <c r="K139" s="56"/>
    </row>
    <row r="140" spans="2:14">
      <c r="B140" s="156" t="s">
        <v>87</v>
      </c>
      <c r="C140" s="5">
        <v>1</v>
      </c>
      <c r="D140" s="5">
        <v>3</v>
      </c>
      <c r="E140" s="5">
        <v>230</v>
      </c>
      <c r="F140" s="5" t="str">
        <f>+VLOOKUP(E140,Participants!$A$1:$F$1501,2,FALSE)</f>
        <v>Kylene Vas</v>
      </c>
      <c r="G140" s="5" t="str">
        <f>+VLOOKUP(E140,Participants!$A$1:$F$1501,4,FALSE)</f>
        <v>STL</v>
      </c>
      <c r="H140" s="5" t="str">
        <f>+VLOOKUP(E140,Participants!$A$1:$F$1501,5,FALSE)</f>
        <v>F</v>
      </c>
      <c r="I140" s="5">
        <f>+VLOOKUP(E140,Participants!$A$1:$F$1501,3,FALSE)</f>
        <v>8</v>
      </c>
      <c r="J140" s="5" t="str">
        <f>+VLOOKUP(E140,Participants!$A$1:$G$1501,7,FALSE)</f>
        <v>VARSITY GIRLS</v>
      </c>
      <c r="K140" s="56"/>
    </row>
    <row r="141" spans="2:14">
      <c r="B141" s="156" t="s">
        <v>87</v>
      </c>
      <c r="C141" s="5">
        <v>1</v>
      </c>
      <c r="D141" s="5">
        <v>3</v>
      </c>
      <c r="E141" s="5">
        <v>228</v>
      </c>
      <c r="F141" s="5" t="str">
        <f>+VLOOKUP(E141,Participants!$A$1:$F$1501,2,FALSE)</f>
        <v>Hailey Knoll</v>
      </c>
      <c r="G141" s="5" t="str">
        <f>+VLOOKUP(E141,Participants!$A$1:$F$1501,4,FALSE)</f>
        <v>STL</v>
      </c>
      <c r="H141" s="5" t="str">
        <f>+VLOOKUP(E141,Participants!$A$1:$F$1501,5,FALSE)</f>
        <v>F</v>
      </c>
      <c r="I141" s="5">
        <f>+VLOOKUP(E141,Participants!$A$1:$F$1501,3,FALSE)</f>
        <v>8</v>
      </c>
      <c r="J141" s="5" t="str">
        <f>+VLOOKUP(E141,Participants!$A$1:$G$1501,7,FALSE)</f>
        <v>VARSITY GIRLS</v>
      </c>
      <c r="K141" s="56"/>
    </row>
    <row r="142" spans="2:14" ht="15.75" thickBot="1">
      <c r="B142" s="156" t="s">
        <v>87</v>
      </c>
      <c r="F142" s="5"/>
      <c r="G142" s="5"/>
      <c r="H142" s="5"/>
      <c r="I142" s="5"/>
      <c r="J142" s="5"/>
      <c r="K142" s="148"/>
    </row>
    <row r="143" spans="2:14" ht="15.75" thickBot="1">
      <c r="B143" s="156" t="s">
        <v>87</v>
      </c>
      <c r="C143" s="5">
        <v>1</v>
      </c>
      <c r="D143" s="5">
        <v>4</v>
      </c>
      <c r="E143" s="5">
        <v>225</v>
      </c>
      <c r="F143" s="5" t="str">
        <f>+VLOOKUP(E143,Participants!$A$1:$F$1501,2,FALSE)</f>
        <v>Mary Connolly</v>
      </c>
      <c r="G143" s="5" t="str">
        <f>+VLOOKUP(E143,Participants!$A$1:$F$1501,4,FALSE)</f>
        <v>STL</v>
      </c>
      <c r="H143" s="5" t="str">
        <f>+VLOOKUP(E143,Participants!$A$1:$F$1501,5,FALSE)</f>
        <v>F</v>
      </c>
      <c r="I143" s="5">
        <f>+VLOOKUP(E143,Participants!$A$1:$F$1501,3,FALSE)</f>
        <v>7</v>
      </c>
      <c r="J143" s="5" t="str">
        <f>+VLOOKUP(E143,Participants!$A$1:$G$1501,7,FALSE)</f>
        <v>VARSITY GIRLS</v>
      </c>
      <c r="K143" s="56" t="s">
        <v>1138</v>
      </c>
      <c r="L143" s="162">
        <v>2</v>
      </c>
      <c r="M143" s="162">
        <v>8</v>
      </c>
      <c r="N143" s="9" t="str">
        <f>+J143</f>
        <v>VARSITY GIRLS</v>
      </c>
    </row>
    <row r="144" spans="2:14">
      <c r="B144" s="156" t="s">
        <v>87</v>
      </c>
      <c r="C144" s="5">
        <v>1</v>
      </c>
      <c r="D144" s="5">
        <v>4</v>
      </c>
      <c r="E144" s="5">
        <v>233</v>
      </c>
      <c r="F144" s="5" t="str">
        <f>+VLOOKUP(E144,Participants!$A$1:$F$1501,2,FALSE)</f>
        <v>Molly Maher</v>
      </c>
      <c r="G144" s="5" t="str">
        <f>+VLOOKUP(E144,Participants!$A$1:$F$1501,4,FALSE)</f>
        <v>STL</v>
      </c>
      <c r="H144" s="5" t="str">
        <f>+VLOOKUP(E144,Participants!$A$1:$F$1501,5,FALSE)</f>
        <v>F</v>
      </c>
      <c r="I144" s="5">
        <f>+VLOOKUP(E144,Participants!$A$1:$F$1501,3,FALSE)</f>
        <v>8</v>
      </c>
      <c r="J144" s="5" t="str">
        <f>+VLOOKUP(E144,Participants!$A$1:$G$1501,7,FALSE)</f>
        <v>VARSITY GIRLS</v>
      </c>
      <c r="K144" s="56"/>
    </row>
    <row r="145" spans="2:14">
      <c r="B145" s="156" t="s">
        <v>87</v>
      </c>
      <c r="C145" s="5">
        <v>1</v>
      </c>
      <c r="D145" s="5">
        <v>4</v>
      </c>
      <c r="E145" s="5">
        <v>235</v>
      </c>
      <c r="F145" s="5" t="str">
        <f>+VLOOKUP(E145,Participants!$A$1:$F$1501,2,FALSE)</f>
        <v>Sara Osterhaus</v>
      </c>
      <c r="G145" s="5" t="str">
        <f>+VLOOKUP(E145,Participants!$A$1:$F$1501,4,FALSE)</f>
        <v>STL</v>
      </c>
      <c r="H145" s="5" t="str">
        <f>+VLOOKUP(E145,Participants!$A$1:$F$1501,5,FALSE)</f>
        <v>F</v>
      </c>
      <c r="I145" s="5">
        <f>+VLOOKUP(E145,Participants!$A$1:$F$1501,3,FALSE)</f>
        <v>8</v>
      </c>
      <c r="J145" s="5" t="str">
        <f>+VLOOKUP(E145,Participants!$A$1:$G$1501,7,FALSE)</f>
        <v>VARSITY GIRLS</v>
      </c>
      <c r="K145" s="56"/>
    </row>
    <row r="146" spans="2:14">
      <c r="B146" s="156" t="s">
        <v>87</v>
      </c>
      <c r="C146" s="5">
        <v>1</v>
      </c>
      <c r="D146" s="5">
        <v>4</v>
      </c>
      <c r="E146" s="5">
        <v>250</v>
      </c>
      <c r="F146" s="5" t="str">
        <f>+VLOOKUP(E146,Participants!$A$1:$F$1501,2,FALSE)</f>
        <v>Cassidy Vaccarello</v>
      </c>
      <c r="G146" s="5" t="str">
        <f>+VLOOKUP(E146,Participants!$A$1:$F$1501,4,FALSE)</f>
        <v>STL</v>
      </c>
      <c r="H146" s="5" t="str">
        <f>+VLOOKUP(E146,Participants!$A$1:$F$1501,5,FALSE)</f>
        <v>F</v>
      </c>
      <c r="I146" s="5">
        <f>+VLOOKUP(E146,Participants!$A$1:$F$1501,3,FALSE)</f>
        <v>8</v>
      </c>
      <c r="J146" s="5" t="str">
        <f>+VLOOKUP(E146,Participants!$A$1:$G$1501,7,FALSE)</f>
        <v>VARSITY GIRLS</v>
      </c>
      <c r="K146" s="56"/>
    </row>
    <row r="147" spans="2:14" ht="15.75" thickBot="1">
      <c r="B147" s="156" t="s">
        <v>87</v>
      </c>
    </row>
    <row r="148" spans="2:14" ht="15.75" thickBot="1">
      <c r="B148" s="156" t="s">
        <v>87</v>
      </c>
      <c r="C148" s="5">
        <v>1</v>
      </c>
      <c r="D148" s="5">
        <v>5</v>
      </c>
      <c r="E148" s="5">
        <v>828</v>
      </c>
      <c r="F148" s="5" t="str">
        <f>+VLOOKUP(E148,Participants!$A$1:$F$1501,2,FALSE)</f>
        <v>Havana Gomez</v>
      </c>
      <c r="G148" s="5" t="str">
        <f>+VLOOKUP(E148,Participants!$A$1:$F$1501,4,FALSE)</f>
        <v>SRT</v>
      </c>
      <c r="H148" s="5" t="str">
        <f>+VLOOKUP(E148,Participants!$A$1:$F$1501,5,FALSE)</f>
        <v>F</v>
      </c>
      <c r="I148" s="5">
        <f>+VLOOKUP(E148,Participants!$A$1:$F$1501,3,FALSE)</f>
        <v>8</v>
      </c>
      <c r="J148" s="5" t="str">
        <f>+VLOOKUP(E148,Participants!$A$1:$G$1501,7,FALSE)</f>
        <v>VARSITY GIRLS</v>
      </c>
      <c r="K148" s="56" t="s">
        <v>1139</v>
      </c>
      <c r="L148" s="162">
        <v>4</v>
      </c>
      <c r="M148" s="162">
        <v>5</v>
      </c>
      <c r="N148" s="9" t="str">
        <f>+J148</f>
        <v>VARSITY GIRLS</v>
      </c>
    </row>
    <row r="149" spans="2:14">
      <c r="B149" s="156" t="s">
        <v>87</v>
      </c>
      <c r="C149" s="5">
        <v>1</v>
      </c>
      <c r="D149" s="5">
        <v>5</v>
      </c>
      <c r="E149" s="5">
        <v>827</v>
      </c>
      <c r="F149" s="5" t="str">
        <f>+VLOOKUP(E149,Participants!$A$1:$F$1501,2,FALSE)</f>
        <v>Faith Whitley</v>
      </c>
      <c r="G149" s="5" t="str">
        <f>+VLOOKUP(E149,Participants!$A$1:$F$1501,4,FALSE)</f>
        <v>SRT</v>
      </c>
      <c r="H149" s="5" t="str">
        <f>+VLOOKUP(E149,Participants!$A$1:$F$1501,5,FALSE)</f>
        <v>F</v>
      </c>
      <c r="I149" s="5">
        <f>+VLOOKUP(E149,Participants!$A$1:$F$1501,3,FALSE)</f>
        <v>8</v>
      </c>
      <c r="J149" s="5" t="str">
        <f>+VLOOKUP(E149,Participants!$A$1:$G$1501,7,FALSE)</f>
        <v>VARSITY GIRLS</v>
      </c>
      <c r="K149" s="56"/>
    </row>
    <row r="150" spans="2:14">
      <c r="B150" s="156" t="s">
        <v>87</v>
      </c>
      <c r="C150" s="5">
        <v>1</v>
      </c>
      <c r="D150" s="5">
        <v>5</v>
      </c>
      <c r="E150" s="5">
        <v>823</v>
      </c>
      <c r="F150" s="5" t="str">
        <f>+VLOOKUP(E150,Participants!$A$1:$F$1501,2,FALSE)</f>
        <v>Mary Kate Monroe</v>
      </c>
      <c r="G150" s="5" t="str">
        <f>+VLOOKUP(E150,Participants!$A$1:$F$1501,4,FALSE)</f>
        <v>SRT</v>
      </c>
      <c r="H150" s="5" t="str">
        <f>+VLOOKUP(E150,Participants!$A$1:$F$1501,5,FALSE)</f>
        <v>F</v>
      </c>
      <c r="I150" s="5">
        <f>+VLOOKUP(E150,Participants!$A$1:$F$1501,3,FALSE)</f>
        <v>7</v>
      </c>
      <c r="J150" s="5" t="str">
        <f>+VLOOKUP(E150,Participants!$A$1:$G$1501,7,FALSE)</f>
        <v>VARSITY GIRLS</v>
      </c>
      <c r="K150" s="56"/>
    </row>
    <row r="151" spans="2:14">
      <c r="B151" s="156" t="s">
        <v>87</v>
      </c>
      <c r="C151" s="5">
        <v>1</v>
      </c>
      <c r="D151" s="5">
        <v>5</v>
      </c>
      <c r="E151" s="5">
        <v>821</v>
      </c>
      <c r="F151" s="5" t="str">
        <f>+VLOOKUP(E151,Participants!$A$1:$F$1501,2,FALSE)</f>
        <v>Christen Olson</v>
      </c>
      <c r="G151" s="5" t="str">
        <f>+VLOOKUP(E151,Participants!$A$1:$F$1501,4,FALSE)</f>
        <v>SRT</v>
      </c>
      <c r="H151" s="5" t="str">
        <f>+VLOOKUP(E151,Participants!$A$1:$F$1501,5,FALSE)</f>
        <v>F</v>
      </c>
      <c r="I151" s="5">
        <f>+VLOOKUP(E151,Participants!$A$1:$F$1501,3,FALSE)</f>
        <v>7</v>
      </c>
      <c r="J151" s="5" t="str">
        <f>+VLOOKUP(E151,Participants!$A$1:$G$1501,7,FALSE)</f>
        <v>VARSITY GIRLS</v>
      </c>
      <c r="K151" s="56"/>
    </row>
    <row r="152" spans="2:14" ht="15.75" thickBot="1">
      <c r="B152" s="156" t="s">
        <v>87</v>
      </c>
      <c r="F152" s="5"/>
      <c r="G152" s="5"/>
      <c r="H152" s="5"/>
      <c r="I152" s="5"/>
      <c r="J152" s="5"/>
      <c r="K152" s="148"/>
    </row>
    <row r="153" spans="2:14" ht="15.75" thickBot="1">
      <c r="B153" s="156" t="s">
        <v>87</v>
      </c>
      <c r="C153" s="5">
        <v>1</v>
      </c>
      <c r="D153" s="5">
        <v>6</v>
      </c>
      <c r="E153" s="5">
        <v>669</v>
      </c>
      <c r="F153" s="5" t="str">
        <f>+VLOOKUP(E153,Participants!$A$1:$F$1501,2,FALSE)</f>
        <v>Kyleigh Donnelly</v>
      </c>
      <c r="G153" s="5" t="str">
        <f>+VLOOKUP(E153,Participants!$A$1:$F$1501,4,FALSE)</f>
        <v>SYL</v>
      </c>
      <c r="H153" s="5" t="str">
        <f>+VLOOKUP(E153,Participants!$A$1:$F$1501,5,FALSE)</f>
        <v>F</v>
      </c>
      <c r="I153" s="5">
        <f>+VLOOKUP(E153,Participants!$A$1:$F$1501,3,FALSE)</f>
        <v>7</v>
      </c>
      <c r="J153" s="5" t="str">
        <f>+VLOOKUP(E153,Participants!$A$1:$G$1501,7,FALSE)</f>
        <v>VARSITY GIRLS</v>
      </c>
      <c r="K153" s="56" t="s">
        <v>1140</v>
      </c>
      <c r="L153" s="162">
        <v>6</v>
      </c>
      <c r="M153" s="162">
        <v>3</v>
      </c>
      <c r="N153" s="9" t="str">
        <f>+J153</f>
        <v>VARSITY GIRLS</v>
      </c>
    </row>
    <row r="154" spans="2:14">
      <c r="B154" s="156" t="s">
        <v>87</v>
      </c>
      <c r="C154" s="5">
        <v>1</v>
      </c>
      <c r="D154" s="5">
        <v>6</v>
      </c>
      <c r="E154" s="5">
        <v>664</v>
      </c>
      <c r="F154" s="5" t="str">
        <f>+VLOOKUP(E154,Participants!$A$1:$F$1501,2,FALSE)</f>
        <v>Lily Stephenson</v>
      </c>
      <c r="G154" s="5" t="str">
        <f>+VLOOKUP(E154,Participants!$A$1:$F$1501,4,FALSE)</f>
        <v>SYL</v>
      </c>
      <c r="H154" s="5" t="str">
        <f>+VLOOKUP(E154,Participants!$A$1:$F$1501,5,FALSE)</f>
        <v>F</v>
      </c>
      <c r="I154" s="5">
        <f>+VLOOKUP(E154,Participants!$A$1:$F$1501,3,FALSE)</f>
        <v>6</v>
      </c>
      <c r="J154" s="5" t="str">
        <f>+VLOOKUP(E154,Participants!$A$1:$G$1501,7,FALSE)</f>
        <v>JV GIRLS</v>
      </c>
      <c r="K154" s="56"/>
    </row>
    <row r="155" spans="2:14">
      <c r="B155" s="156" t="s">
        <v>87</v>
      </c>
      <c r="C155" s="5">
        <v>1</v>
      </c>
      <c r="D155" s="5">
        <v>6</v>
      </c>
      <c r="E155" s="5">
        <v>661</v>
      </c>
      <c r="F155" s="5" t="str">
        <f>+VLOOKUP(E155,Participants!$A$1:$F$1501,2,FALSE)</f>
        <v>Jessie Yee</v>
      </c>
      <c r="G155" s="5" t="str">
        <f>+VLOOKUP(E155,Participants!$A$1:$F$1501,4,FALSE)</f>
        <v>SYL</v>
      </c>
      <c r="H155" s="5" t="str">
        <f>+VLOOKUP(E155,Participants!$A$1:$F$1501,5,FALSE)</f>
        <v>F</v>
      </c>
      <c r="I155" s="5">
        <f>+VLOOKUP(E155,Participants!$A$1:$F$1501,3,FALSE)</f>
        <v>5</v>
      </c>
      <c r="J155" s="5" t="str">
        <f>+VLOOKUP(E155,Participants!$A$1:$G$1501,7,FALSE)</f>
        <v>JV GIRLS</v>
      </c>
      <c r="K155" s="56"/>
    </row>
    <row r="156" spans="2:14">
      <c r="B156" s="156" t="s">
        <v>87</v>
      </c>
      <c r="C156" s="5">
        <v>1</v>
      </c>
      <c r="D156" s="5">
        <v>6</v>
      </c>
      <c r="E156" s="5">
        <v>668</v>
      </c>
      <c r="F156" s="5" t="str">
        <f>+VLOOKUP(E156,Participants!$A$1:$F$1501,2,FALSE)</f>
        <v>Jenna Yee</v>
      </c>
      <c r="G156" s="5" t="str">
        <f>+VLOOKUP(E156,Participants!$A$1:$F$1501,4,FALSE)</f>
        <v>SYL</v>
      </c>
      <c r="H156" s="5" t="str">
        <f>+VLOOKUP(E156,Participants!$A$1:$F$1501,5,FALSE)</f>
        <v>F</v>
      </c>
      <c r="I156" s="5">
        <f>+VLOOKUP(E156,Participants!$A$1:$F$1501,3,FALSE)</f>
        <v>7</v>
      </c>
      <c r="J156" s="5" t="str">
        <f>+VLOOKUP(E156,Participants!$A$1:$G$1501,7,FALSE)</f>
        <v>VARSITY GIRLS</v>
      </c>
      <c r="K156" s="56"/>
    </row>
    <row r="157" spans="2:14" ht="15.75" thickBot="1">
      <c r="B157" s="156" t="s">
        <v>87</v>
      </c>
    </row>
    <row r="158" spans="2:14" ht="15.75" thickBot="1">
      <c r="B158" s="156" t="s">
        <v>87</v>
      </c>
      <c r="C158" s="5">
        <v>1</v>
      </c>
      <c r="D158" s="5">
        <v>1</v>
      </c>
      <c r="E158" s="5">
        <v>403</v>
      </c>
      <c r="F158" s="5" t="str">
        <f>+VLOOKUP(E158,Participants!$A$1:$F$1501,2,FALSE)</f>
        <v>Garrett Zug</v>
      </c>
      <c r="G158" s="5" t="str">
        <f>+VLOOKUP(E158,Participants!$A$1:$F$1501,4,FALSE)</f>
        <v>PHL</v>
      </c>
      <c r="H158" s="5" t="str">
        <f>+VLOOKUP(E158,Participants!$A$1:$F$1501,5,FALSE)</f>
        <v>M</v>
      </c>
      <c r="I158" s="5">
        <f>+VLOOKUP(E158,Participants!$A$1:$F$1501,3,FALSE)</f>
        <v>7</v>
      </c>
      <c r="J158" s="5" t="str">
        <f>+VLOOKUP(E158,Participants!$A$1:$G$1501,7,FALSE)</f>
        <v>VARSITY BOYS</v>
      </c>
      <c r="K158" s="56" t="s">
        <v>1141</v>
      </c>
      <c r="L158" s="162">
        <v>2</v>
      </c>
      <c r="M158" s="162">
        <v>8</v>
      </c>
      <c r="N158" s="9" t="str">
        <f>+J158</f>
        <v>VARSITY BOYS</v>
      </c>
    </row>
    <row r="159" spans="2:14">
      <c r="B159" s="156" t="s">
        <v>87</v>
      </c>
      <c r="C159" s="5">
        <v>1</v>
      </c>
      <c r="D159" s="5">
        <v>1</v>
      </c>
      <c r="E159" s="5">
        <v>400</v>
      </c>
      <c r="F159" s="5" t="str">
        <f>+VLOOKUP(E159,Participants!$A$1:$F$1501,2,FALSE)</f>
        <v>Will Stickman</v>
      </c>
      <c r="G159" s="5" t="str">
        <f>+VLOOKUP(E159,Participants!$A$1:$F$1501,4,FALSE)</f>
        <v>PHL</v>
      </c>
      <c r="H159" s="5" t="str">
        <f>+VLOOKUP(E159,Participants!$A$1:$F$1501,5,FALSE)</f>
        <v>M</v>
      </c>
      <c r="I159" s="5">
        <f>+VLOOKUP(E159,Participants!$A$1:$F$1501,3,FALSE)</f>
        <v>6</v>
      </c>
      <c r="J159" s="5" t="str">
        <f>+VLOOKUP(E159,Participants!$A$1:$G$1501,7,FALSE)</f>
        <v>JV BOYS</v>
      </c>
      <c r="K159" s="56"/>
    </row>
    <row r="160" spans="2:14">
      <c r="B160" s="156" t="s">
        <v>87</v>
      </c>
      <c r="C160" s="5">
        <v>1</v>
      </c>
      <c r="D160" s="5">
        <v>1</v>
      </c>
      <c r="E160" s="5">
        <v>404</v>
      </c>
      <c r="F160" s="5" t="str">
        <f>+VLOOKUP(E160,Participants!$A$1:$F$1501,2,FALSE)</f>
        <v>Bernie Komoroski</v>
      </c>
      <c r="G160" s="5" t="str">
        <f>+VLOOKUP(E160,Participants!$A$1:$F$1501,4,FALSE)</f>
        <v>PHL</v>
      </c>
      <c r="H160" s="5" t="str">
        <f>+VLOOKUP(E160,Participants!$A$1:$F$1501,5,FALSE)</f>
        <v>M</v>
      </c>
      <c r="I160" s="5">
        <f>+VLOOKUP(E160,Participants!$A$1:$F$1501,3,FALSE)</f>
        <v>8</v>
      </c>
      <c r="J160" s="5" t="str">
        <f>+VLOOKUP(E160,Participants!$A$1:$G$1501,7,FALSE)</f>
        <v>VARSITY BOYS</v>
      </c>
      <c r="K160" s="56"/>
    </row>
    <row r="161" spans="2:14">
      <c r="B161" s="156" t="s">
        <v>87</v>
      </c>
      <c r="C161" s="5">
        <v>1</v>
      </c>
      <c r="D161" s="5">
        <v>1</v>
      </c>
      <c r="E161" s="5">
        <v>405</v>
      </c>
      <c r="F161" s="5" t="str">
        <f>+VLOOKUP(E161,Participants!$A$1:$F$1501,2,FALSE)</f>
        <v>Max Kroneberg</v>
      </c>
      <c r="G161" s="5" t="str">
        <f>+VLOOKUP(E161,Participants!$A$1:$F$1501,4,FALSE)</f>
        <v>PHL</v>
      </c>
      <c r="H161" s="5" t="str">
        <f>+VLOOKUP(E161,Participants!$A$1:$F$1501,5,FALSE)</f>
        <v>M</v>
      </c>
      <c r="I161" s="5">
        <f>+VLOOKUP(E161,Participants!$A$1:$F$1501,3,FALSE)</f>
        <v>8</v>
      </c>
      <c r="J161" s="5" t="str">
        <f>+VLOOKUP(E161,Participants!$A$1:$G$1501,7,FALSE)</f>
        <v>VARSITY BOYS</v>
      </c>
      <c r="K161" s="56"/>
    </row>
    <row r="162" spans="2:14" ht="15.75" thickBot="1">
      <c r="B162" s="156" t="s">
        <v>87</v>
      </c>
      <c r="I162" s="5"/>
    </row>
    <row r="163" spans="2:14" ht="15.75" thickBot="1">
      <c r="B163" s="156" t="s">
        <v>87</v>
      </c>
      <c r="C163" s="5">
        <v>1</v>
      </c>
      <c r="D163" s="5">
        <v>2</v>
      </c>
      <c r="E163" s="5">
        <v>131</v>
      </c>
      <c r="F163" s="5" t="str">
        <f>+VLOOKUP(E163,Participants!$A$1:$F$1501,2,FALSE)</f>
        <v>Amir Maltony</v>
      </c>
      <c r="G163" s="5" t="str">
        <f>+VLOOKUP(E163,Participants!$A$1:$F$1501,4,FALSE)</f>
        <v>JFK</v>
      </c>
      <c r="H163" s="5" t="str">
        <f>+VLOOKUP(E163,Participants!$A$1:$F$1501,5,FALSE)</f>
        <v>M</v>
      </c>
      <c r="I163" s="5">
        <f>+VLOOKUP(E163,Participants!$A$1:$F$1501,3,FALSE)</f>
        <v>7</v>
      </c>
      <c r="J163" s="5" t="str">
        <f>+VLOOKUP(E163,Participants!$A$1:$G$1501,7,FALSE)</f>
        <v>VARSITY BOYS</v>
      </c>
      <c r="K163" s="56" t="s">
        <v>1142</v>
      </c>
      <c r="L163" s="162">
        <v>5</v>
      </c>
      <c r="M163" s="162">
        <v>4</v>
      </c>
      <c r="N163" s="9" t="str">
        <f>+J163</f>
        <v>VARSITY BOYS</v>
      </c>
    </row>
    <row r="164" spans="2:14">
      <c r="B164" s="156" t="s">
        <v>87</v>
      </c>
      <c r="C164" s="5">
        <v>1</v>
      </c>
      <c r="D164" s="5">
        <v>2</v>
      </c>
      <c r="E164" s="5">
        <v>134</v>
      </c>
      <c r="F164" s="5" t="str">
        <f>+VLOOKUP(E164,Participants!$A$1:$F$1501,2,FALSE)</f>
        <v>Caden Ondrejko</v>
      </c>
      <c r="G164" s="5" t="str">
        <f>+VLOOKUP(E164,Participants!$A$1:$F$1501,4,FALSE)</f>
        <v>JFK</v>
      </c>
      <c r="H164" s="5" t="str">
        <f>+VLOOKUP(E164,Participants!$A$1:$F$1501,5,FALSE)</f>
        <v>M</v>
      </c>
      <c r="I164" s="5">
        <f>+VLOOKUP(E164,Participants!$A$1:$F$1501,3,FALSE)</f>
        <v>8</v>
      </c>
      <c r="J164" s="5" t="str">
        <f>+VLOOKUP(E164,Participants!$A$1:$G$1501,7,FALSE)</f>
        <v>VARSITY BOYS</v>
      </c>
      <c r="K164" s="56"/>
    </row>
    <row r="165" spans="2:14">
      <c r="B165" s="156" t="s">
        <v>87</v>
      </c>
      <c r="C165" s="5">
        <v>1</v>
      </c>
      <c r="D165" s="5">
        <v>2</v>
      </c>
      <c r="E165" s="5">
        <v>126</v>
      </c>
      <c r="F165" s="5" t="str">
        <f>+VLOOKUP(E165,Participants!$A$1:$F$1501,2,FALSE)</f>
        <v>Anand Karamcheti</v>
      </c>
      <c r="G165" s="5" t="str">
        <f>+VLOOKUP(E165,Participants!$A$1:$F$1501,4,FALSE)</f>
        <v>JFK</v>
      </c>
      <c r="H165" s="5" t="str">
        <f>+VLOOKUP(E165,Participants!$A$1:$F$1501,5,FALSE)</f>
        <v>M</v>
      </c>
      <c r="I165" s="5">
        <f>+VLOOKUP(E165,Participants!$A$1:$F$1501,3,FALSE)</f>
        <v>6</v>
      </c>
      <c r="J165" s="5" t="str">
        <f>+VLOOKUP(E165,Participants!$A$1:$G$1501,7,FALSE)</f>
        <v>JV BOYS</v>
      </c>
      <c r="K165" s="56"/>
    </row>
    <row r="166" spans="2:14">
      <c r="B166" s="156" t="s">
        <v>87</v>
      </c>
      <c r="C166" s="5">
        <v>1</v>
      </c>
      <c r="D166" s="5">
        <v>2</v>
      </c>
      <c r="E166" s="5">
        <v>132</v>
      </c>
      <c r="F166" s="5" t="str">
        <f>+VLOOKUP(E166,Participants!$A$1:$F$1501,2,FALSE)</f>
        <v>Anthony Ratkiewicz</v>
      </c>
      <c r="G166" s="5" t="str">
        <f>+VLOOKUP(E166,Participants!$A$1:$F$1501,4,FALSE)</f>
        <v>JFK</v>
      </c>
      <c r="H166" s="5" t="str">
        <f>+VLOOKUP(E166,Participants!$A$1:$F$1501,5,FALSE)</f>
        <v>M</v>
      </c>
      <c r="I166" s="5">
        <f>+VLOOKUP(E166,Participants!$A$1:$F$1501,3,FALSE)</f>
        <v>7</v>
      </c>
      <c r="J166" s="5" t="str">
        <f>+VLOOKUP(E166,Participants!$A$1:$G$1501,7,FALSE)</f>
        <v>VARSITY BOYS</v>
      </c>
      <c r="K166" s="56"/>
    </row>
    <row r="167" spans="2:14" ht="15.75" thickBot="1">
      <c r="B167" s="156" t="s">
        <v>87</v>
      </c>
      <c r="F167" s="5"/>
      <c r="G167" s="5"/>
      <c r="H167" s="5"/>
      <c r="I167" s="5"/>
      <c r="J167" s="5"/>
    </row>
    <row r="168" spans="2:14" ht="15.75" thickBot="1">
      <c r="B168" s="156" t="s">
        <v>87</v>
      </c>
      <c r="C168" s="5">
        <v>1</v>
      </c>
      <c r="D168" s="5">
        <v>3</v>
      </c>
      <c r="E168" s="5">
        <v>244</v>
      </c>
      <c r="F168" s="5" t="str">
        <f>+VLOOKUP(E168,Participants!$A$1:$F$1501,2,FALSE)</f>
        <v>Ryan McKenna</v>
      </c>
      <c r="G168" s="5" t="str">
        <f>+VLOOKUP(E168,Participants!$A$1:$F$1501,4,FALSE)</f>
        <v>STL</v>
      </c>
      <c r="H168" s="5" t="str">
        <f>+VLOOKUP(E168,Participants!$A$1:$F$1501,5,FALSE)</f>
        <v>M</v>
      </c>
      <c r="I168" s="5">
        <f>+VLOOKUP(E168,Participants!$A$1:$F$1501,3,FALSE)</f>
        <v>8</v>
      </c>
      <c r="J168" s="5" t="str">
        <f>+VLOOKUP(E168,Participants!$A$1:$G$1501,7,FALSE)</f>
        <v>VARSITY BOYS</v>
      </c>
      <c r="K168" s="56" t="s">
        <v>1143</v>
      </c>
      <c r="L168" s="162">
        <v>1</v>
      </c>
      <c r="M168" s="162">
        <v>10</v>
      </c>
      <c r="N168" s="9" t="str">
        <f>+J168</f>
        <v>VARSITY BOYS</v>
      </c>
    </row>
    <row r="169" spans="2:14">
      <c r="B169" s="156" t="s">
        <v>87</v>
      </c>
      <c r="C169" s="5">
        <v>1</v>
      </c>
      <c r="D169" s="5">
        <v>3</v>
      </c>
      <c r="E169" s="5">
        <v>240</v>
      </c>
      <c r="F169" s="5" t="str">
        <f>+VLOOKUP(E169,Participants!$A$1:$F$1501,2,FALSE)</f>
        <v>Drew West</v>
      </c>
      <c r="G169" s="5" t="str">
        <f>+VLOOKUP(E169,Participants!$A$1:$F$1501,4,FALSE)</f>
        <v>STL</v>
      </c>
      <c r="H169" s="5" t="str">
        <f>+VLOOKUP(E169,Participants!$A$1:$F$1501,5,FALSE)</f>
        <v>M</v>
      </c>
      <c r="I169" s="5">
        <f>+VLOOKUP(E169,Participants!$A$1:$F$1501,3,FALSE)</f>
        <v>8</v>
      </c>
      <c r="J169" s="5" t="str">
        <f>+VLOOKUP(E169,Participants!$A$1:$G$1501,7,FALSE)</f>
        <v>VARSITY BOYS</v>
      </c>
      <c r="K169" s="56"/>
    </row>
    <row r="170" spans="2:14">
      <c r="B170" s="156" t="s">
        <v>87</v>
      </c>
      <c r="C170" s="5">
        <v>1</v>
      </c>
      <c r="D170" s="5">
        <v>3</v>
      </c>
      <c r="E170" s="5">
        <v>246</v>
      </c>
      <c r="F170" s="5" t="str">
        <f>+VLOOKUP(E170,Participants!$A$1:$F$1501,2,FALSE)</f>
        <v>Zach Crookshank</v>
      </c>
      <c r="G170" s="5" t="str">
        <f>+VLOOKUP(E170,Participants!$A$1:$F$1501,4,FALSE)</f>
        <v>STL</v>
      </c>
      <c r="H170" s="5" t="str">
        <f>+VLOOKUP(E170,Participants!$A$1:$F$1501,5,FALSE)</f>
        <v>M</v>
      </c>
      <c r="I170" s="5">
        <f>+VLOOKUP(E170,Participants!$A$1:$F$1501,3,FALSE)</f>
        <v>8</v>
      </c>
      <c r="J170" s="5" t="str">
        <f>+VLOOKUP(E170,Participants!$A$1:$G$1501,7,FALSE)</f>
        <v>VARSITY BOYS</v>
      </c>
      <c r="K170" s="56"/>
    </row>
    <row r="171" spans="2:14">
      <c r="B171" s="156" t="s">
        <v>87</v>
      </c>
      <c r="C171" s="5">
        <v>1</v>
      </c>
      <c r="D171" s="5">
        <v>3</v>
      </c>
      <c r="E171" s="5">
        <v>243</v>
      </c>
      <c r="F171" s="5" t="str">
        <f>+VLOOKUP(E171,Participants!$A$1:$F$1501,2,FALSE)</f>
        <v>Matt Schearer</v>
      </c>
      <c r="G171" s="5" t="str">
        <f>+VLOOKUP(E171,Participants!$A$1:$F$1501,4,FALSE)</f>
        <v>STL</v>
      </c>
      <c r="H171" s="5" t="str">
        <f>+VLOOKUP(E171,Participants!$A$1:$F$1501,5,FALSE)</f>
        <v>M</v>
      </c>
      <c r="I171" s="5">
        <f>+VLOOKUP(E171,Participants!$A$1:$F$1501,3,FALSE)</f>
        <v>8</v>
      </c>
      <c r="J171" s="5" t="str">
        <f>+VLOOKUP(E171,Participants!$A$1:$G$1501,7,FALSE)</f>
        <v>VARSITY BOYS</v>
      </c>
      <c r="K171" s="56"/>
    </row>
    <row r="172" spans="2:14" ht="15.75" thickBot="1">
      <c r="B172" s="156" t="s">
        <v>87</v>
      </c>
      <c r="I172" s="5"/>
    </row>
    <row r="173" spans="2:14" ht="15.75" thickBot="1">
      <c r="B173" s="156" t="s">
        <v>87</v>
      </c>
      <c r="C173" s="5">
        <v>1</v>
      </c>
      <c r="D173" s="5">
        <v>4</v>
      </c>
      <c r="E173" s="5">
        <v>833</v>
      </c>
      <c r="F173" s="5" t="str">
        <f>+VLOOKUP(E173,Participants!$A$1:$F$1501,2,FALSE)</f>
        <v>Luke Rajakovich</v>
      </c>
      <c r="G173" s="5" t="str">
        <f>+VLOOKUP(E173,Participants!$A$1:$F$1501,4,FALSE)</f>
        <v>SRT</v>
      </c>
      <c r="H173" s="5" t="str">
        <f>+VLOOKUP(E173,Participants!$A$1:$F$1501,5,FALSE)</f>
        <v>M</v>
      </c>
      <c r="I173" s="5">
        <f>+VLOOKUP(E173,Participants!$A$1:$F$1501,3,FALSE)</f>
        <v>8</v>
      </c>
      <c r="J173" s="5" t="str">
        <f>+VLOOKUP(E173,Participants!$A$1:$G$1501,7,FALSE)</f>
        <v>VARSITY BOYS</v>
      </c>
      <c r="K173" s="56" t="s">
        <v>1372</v>
      </c>
      <c r="L173" s="162">
        <v>4</v>
      </c>
      <c r="M173" s="162">
        <v>5</v>
      </c>
      <c r="N173" s="9" t="str">
        <f>+J173</f>
        <v>VARSITY BOYS</v>
      </c>
    </row>
    <row r="174" spans="2:14">
      <c r="B174" s="156" t="s">
        <v>87</v>
      </c>
      <c r="C174" s="5">
        <v>1</v>
      </c>
      <c r="D174" s="5">
        <v>4</v>
      </c>
      <c r="E174" s="5">
        <v>818</v>
      </c>
      <c r="F174" s="5" t="str">
        <f>+VLOOKUP(E174,Participants!$A$1:$F$1501,2,FALSE)</f>
        <v>Christian Lewand</v>
      </c>
      <c r="G174" s="5" t="str">
        <f>+VLOOKUP(E174,Participants!$A$1:$F$1501,4,FALSE)</f>
        <v>SRT</v>
      </c>
      <c r="H174" s="5" t="str">
        <f>+VLOOKUP(E174,Participants!$A$1:$F$1501,5,FALSE)</f>
        <v>M</v>
      </c>
      <c r="I174" s="5">
        <f>+VLOOKUP(E174,Participants!$A$1:$F$1501,3,FALSE)</f>
        <v>6</v>
      </c>
      <c r="J174" s="5" t="str">
        <f>+VLOOKUP(E174,Participants!$A$1:$G$1501,7,FALSE)</f>
        <v>JV BOYS</v>
      </c>
      <c r="K174" s="56"/>
    </row>
    <row r="175" spans="2:14">
      <c r="B175" s="156" t="s">
        <v>87</v>
      </c>
      <c r="C175" s="5">
        <v>1</v>
      </c>
      <c r="D175" s="5">
        <v>4</v>
      </c>
      <c r="E175" s="5">
        <v>817</v>
      </c>
      <c r="F175" s="5" t="str">
        <f>+VLOOKUP(E175,Participants!$A$1:$F$1501,2,FALSE)</f>
        <v>Anthony Mariano</v>
      </c>
      <c r="G175" s="5" t="str">
        <f>+VLOOKUP(E175,Participants!$A$1:$F$1501,4,FALSE)</f>
        <v>SRT</v>
      </c>
      <c r="H175" s="5" t="str">
        <f>+VLOOKUP(E175,Participants!$A$1:$F$1501,5,FALSE)</f>
        <v>M</v>
      </c>
      <c r="I175" s="5">
        <f>+VLOOKUP(E175,Participants!$A$1:$F$1501,3,FALSE)</f>
        <v>6</v>
      </c>
      <c r="J175" s="5" t="str">
        <f>+VLOOKUP(E175,Participants!$A$1:$G$1501,7,FALSE)</f>
        <v>JV BOYS</v>
      </c>
      <c r="K175" s="56"/>
    </row>
    <row r="176" spans="2:14">
      <c r="B176" s="156" t="s">
        <v>87</v>
      </c>
      <c r="C176" s="5">
        <v>1</v>
      </c>
      <c r="D176" s="5">
        <v>4</v>
      </c>
      <c r="E176" s="5">
        <v>832</v>
      </c>
      <c r="F176" s="5" t="str">
        <f>+VLOOKUP(E176,Participants!$A$1:$F$1501,2,FALSE)</f>
        <v>Julius DiSilvio</v>
      </c>
      <c r="G176" s="5" t="str">
        <f>+VLOOKUP(E176,Participants!$A$1:$F$1501,4,FALSE)</f>
        <v>SRT</v>
      </c>
      <c r="H176" s="5" t="str">
        <f>+VLOOKUP(E176,Participants!$A$1:$F$1501,5,FALSE)</f>
        <v>M</v>
      </c>
      <c r="I176" s="5">
        <f>+VLOOKUP(E176,Participants!$A$1:$F$1501,3,FALSE)</f>
        <v>8</v>
      </c>
      <c r="J176" s="5" t="str">
        <f>+VLOOKUP(E176,Participants!$A$1:$G$1501,7,FALSE)</f>
        <v>VARSITY BOYS</v>
      </c>
      <c r="K176" s="56"/>
    </row>
    <row r="177" spans="2:14" ht="15.75" thickBot="1">
      <c r="B177" s="156" t="s">
        <v>87</v>
      </c>
      <c r="F177" s="5"/>
      <c r="G177" s="5"/>
      <c r="H177" s="5"/>
      <c r="I177" s="5"/>
      <c r="J177" s="5"/>
      <c r="K177" s="148"/>
    </row>
    <row r="178" spans="2:14" ht="15.75" thickBot="1">
      <c r="B178" s="156" t="s">
        <v>87</v>
      </c>
      <c r="C178" s="5">
        <v>1</v>
      </c>
      <c r="D178" s="5">
        <v>5</v>
      </c>
      <c r="E178" s="5">
        <v>676</v>
      </c>
      <c r="F178" s="5" t="str">
        <f>+VLOOKUP(E178,Participants!$A$1:$F$1501,2,FALSE)</f>
        <v>Thomas Gerulis</v>
      </c>
      <c r="G178" s="5" t="str">
        <f>+VLOOKUP(E178,Participants!$A$1:$F$1501,4,FALSE)</f>
        <v>SYL</v>
      </c>
      <c r="H178" s="5" t="str">
        <f>+VLOOKUP(E178,Participants!$A$1:$F$1501,5,FALSE)</f>
        <v>M</v>
      </c>
      <c r="I178" s="5">
        <f>+VLOOKUP(E178,Participants!$A$1:$F$1501,3,FALSE)</f>
        <v>8</v>
      </c>
      <c r="J178" s="5" t="str">
        <f>+VLOOKUP(E178,Participants!$A$1:$G$1501,7,FALSE)</f>
        <v>VARSITY BOYS</v>
      </c>
      <c r="K178" s="56" t="s">
        <v>1144</v>
      </c>
      <c r="L178" s="162">
        <v>3</v>
      </c>
      <c r="M178" s="162">
        <v>6</v>
      </c>
      <c r="N178" s="9" t="str">
        <f>+J178</f>
        <v>VARSITY BOYS</v>
      </c>
    </row>
    <row r="179" spans="2:14">
      <c r="B179" s="156" t="s">
        <v>87</v>
      </c>
      <c r="C179" s="5">
        <v>1</v>
      </c>
      <c r="D179" s="5">
        <v>5</v>
      </c>
      <c r="E179" s="5">
        <v>675</v>
      </c>
      <c r="F179" s="5" t="str">
        <f>+VLOOKUP(E179,Participants!$A$1:$F$1501,2,FALSE)</f>
        <v>Justin Hill</v>
      </c>
      <c r="G179" s="5" t="str">
        <f>+VLOOKUP(E179,Participants!$A$1:$F$1501,4,FALSE)</f>
        <v>SYL</v>
      </c>
      <c r="H179" s="5" t="str">
        <f>+VLOOKUP(E179,Participants!$A$1:$F$1501,5,FALSE)</f>
        <v>M</v>
      </c>
      <c r="I179" s="5">
        <f>+VLOOKUP(E179,Participants!$A$1:$F$1501,3,FALSE)</f>
        <v>8</v>
      </c>
      <c r="J179" s="5" t="str">
        <f>+VLOOKUP(E179,Participants!$A$1:$G$1501,7,FALSE)</f>
        <v>VARSITY BOYS</v>
      </c>
      <c r="K179" s="56"/>
    </row>
    <row r="180" spans="2:14">
      <c r="B180" s="156" t="s">
        <v>87</v>
      </c>
      <c r="C180" s="5">
        <v>1</v>
      </c>
      <c r="D180" s="5">
        <v>5</v>
      </c>
      <c r="E180" s="5">
        <v>674</v>
      </c>
      <c r="F180" s="5" t="str">
        <f>+VLOOKUP(E180,Participants!$A$1:$F$1501,2,FALSE)</f>
        <v>John Ridilla</v>
      </c>
      <c r="G180" s="5" t="str">
        <f>+VLOOKUP(E180,Participants!$A$1:$F$1501,4,FALSE)</f>
        <v>SYL</v>
      </c>
      <c r="H180" s="5" t="str">
        <f>+VLOOKUP(E180,Participants!$A$1:$F$1501,5,FALSE)</f>
        <v>M</v>
      </c>
      <c r="I180" s="5">
        <f>+VLOOKUP(E180,Participants!$A$1:$F$1501,3,FALSE)</f>
        <v>8</v>
      </c>
      <c r="J180" s="5" t="str">
        <f>+VLOOKUP(E180,Participants!$A$1:$G$1501,7,FALSE)</f>
        <v>VARSITY BOYS</v>
      </c>
      <c r="K180" s="56"/>
    </row>
    <row r="181" spans="2:14">
      <c r="B181" s="156" t="s">
        <v>87</v>
      </c>
      <c r="C181" s="5">
        <v>1</v>
      </c>
      <c r="D181" s="5">
        <v>5</v>
      </c>
      <c r="E181" s="5">
        <v>671</v>
      </c>
      <c r="F181" s="5" t="str">
        <f>+VLOOKUP(E181,Participants!$A$1:$F$1501,2,FALSE)</f>
        <v>Carter Betz</v>
      </c>
      <c r="G181" s="5" t="str">
        <f>+VLOOKUP(E181,Participants!$A$1:$F$1501,4,FALSE)</f>
        <v>SYL</v>
      </c>
      <c r="H181" s="5" t="str">
        <f>+VLOOKUP(E181,Participants!$A$1:$F$1501,5,FALSE)</f>
        <v>M</v>
      </c>
      <c r="I181" s="5">
        <f>+VLOOKUP(E181,Participants!$A$1:$F$1501,3,FALSE)</f>
        <v>7</v>
      </c>
      <c r="J181" s="5" t="str">
        <f>+VLOOKUP(E181,Participants!$A$1:$G$1501,7,FALSE)</f>
        <v>VARSITY BOYS</v>
      </c>
      <c r="K181" s="56"/>
    </row>
    <row r="182" spans="2:14" ht="15.75" thickBot="1">
      <c r="B182" s="156" t="s">
        <v>87</v>
      </c>
      <c r="I182" s="5"/>
    </row>
    <row r="183" spans="2:14" ht="15.75" thickBot="1">
      <c r="B183" s="156" t="s">
        <v>87</v>
      </c>
      <c r="C183" s="5">
        <v>1</v>
      </c>
      <c r="D183" s="5">
        <v>1</v>
      </c>
      <c r="E183" s="5">
        <v>392</v>
      </c>
      <c r="F183" s="5" t="str">
        <f>+VLOOKUP(E183,Participants!$A$1:$F$1501,2,FALSE)</f>
        <v>Dashiell Sargent</v>
      </c>
      <c r="G183" s="5" t="str">
        <f>+VLOOKUP(E183,Participants!$A$1:$F$1501,4,FALSE)</f>
        <v>PHL</v>
      </c>
      <c r="H183" s="5" t="str">
        <f>+VLOOKUP(E183,Participants!$A$1:$F$1501,5,FALSE)</f>
        <v>M</v>
      </c>
      <c r="I183" s="5">
        <f>+VLOOKUP(E183,Participants!$A$1:$F$1501,3,FALSE)</f>
        <v>3</v>
      </c>
      <c r="J183" s="5" t="str">
        <f>+VLOOKUP(E183,Participants!$A$1:$G$1501,7,FALSE)</f>
        <v>DEV BOYS</v>
      </c>
      <c r="K183" s="56" t="s">
        <v>1389</v>
      </c>
      <c r="L183" s="162">
        <v>7</v>
      </c>
      <c r="M183" s="162">
        <v>2</v>
      </c>
      <c r="N183" s="9" t="str">
        <f>+J184</f>
        <v>JV BOYS</v>
      </c>
    </row>
    <row r="184" spans="2:14">
      <c r="B184" s="156" t="s">
        <v>87</v>
      </c>
      <c r="C184" s="5"/>
      <c r="D184" s="5"/>
      <c r="E184" s="5">
        <v>396</v>
      </c>
      <c r="F184" s="5" t="str">
        <f>+VLOOKUP(E184,Participants!$A$1:$F$1501,2,FALSE)</f>
        <v>Everett Sargent</v>
      </c>
      <c r="G184" s="5" t="str">
        <f>+VLOOKUP(E184,Participants!$A$1:$F$1501,4,FALSE)</f>
        <v>PHL</v>
      </c>
      <c r="H184" s="5" t="str">
        <f>+VLOOKUP(E184,Participants!$A$1:$F$1501,5,FALSE)</f>
        <v>M</v>
      </c>
      <c r="I184" s="5">
        <f>+VLOOKUP(E184,Participants!$A$1:$F$1501,3,FALSE)</f>
        <v>5</v>
      </c>
      <c r="J184" s="5" t="str">
        <f>+VLOOKUP(E184,Participants!$A$1:$G$1501,7,FALSE)</f>
        <v>JV BOYS</v>
      </c>
      <c r="K184" s="56"/>
    </row>
    <row r="185" spans="2:14">
      <c r="B185" s="156" t="s">
        <v>87</v>
      </c>
      <c r="C185" s="5"/>
      <c r="D185" s="5"/>
      <c r="E185" s="5">
        <v>395</v>
      </c>
      <c r="F185" s="5" t="str">
        <f>+VLOOKUP(E185,Participants!$A$1:$F$1501,2,FALSE)</f>
        <v>Colton Danihel</v>
      </c>
      <c r="G185" s="5" t="str">
        <f>+VLOOKUP(E185,Participants!$A$1:$F$1501,4,FALSE)</f>
        <v>PHL</v>
      </c>
      <c r="H185" s="5" t="str">
        <f>+VLOOKUP(E185,Participants!$A$1:$F$1501,5,FALSE)</f>
        <v>M</v>
      </c>
      <c r="I185" s="5">
        <f>+VLOOKUP(E185,Participants!$A$1:$F$1501,3,FALSE)</f>
        <v>5</v>
      </c>
      <c r="J185" s="5" t="str">
        <f>+VLOOKUP(E185,Participants!$A$1:$G$1501,7,FALSE)</f>
        <v>JV BOYS</v>
      </c>
      <c r="K185" s="56"/>
    </row>
    <row r="186" spans="2:14">
      <c r="B186" s="156" t="s">
        <v>87</v>
      </c>
      <c r="C186" s="5"/>
      <c r="D186" s="5"/>
      <c r="E186" s="5">
        <v>397</v>
      </c>
      <c r="F186" s="5" t="str">
        <f>+VLOOKUP(E186,Participants!$A$1:$F$1501,2,FALSE)</f>
        <v>Jacob Kaltz</v>
      </c>
      <c r="G186" s="5" t="str">
        <f>+VLOOKUP(E186,Participants!$A$1:$F$1501,4,FALSE)</f>
        <v>PHL</v>
      </c>
      <c r="H186" s="5" t="str">
        <f>+VLOOKUP(E186,Participants!$A$1:$F$1501,5,FALSE)</f>
        <v>M</v>
      </c>
      <c r="I186" s="5">
        <f>+VLOOKUP(E186,Participants!$A$1:$F$1501,3,FALSE)</f>
        <v>5</v>
      </c>
      <c r="J186" s="5" t="str">
        <f>+VLOOKUP(E186,Participants!$A$1:$G$1501,7,FALSE)</f>
        <v>JV BOYS</v>
      </c>
      <c r="K186" s="56"/>
    </row>
    <row r="187" spans="2:14" ht="15.75" thickBot="1">
      <c r="B187" s="156" t="s">
        <v>87</v>
      </c>
      <c r="F187" s="5"/>
      <c r="G187" s="5"/>
      <c r="H187" s="5"/>
      <c r="I187" s="5"/>
      <c r="J187" s="5"/>
      <c r="K187" s="148"/>
    </row>
    <row r="188" spans="2:14" ht="15.75" thickBot="1">
      <c r="B188" s="156" t="s">
        <v>87</v>
      </c>
      <c r="C188" s="5">
        <v>1</v>
      </c>
      <c r="D188" s="5">
        <v>2</v>
      </c>
      <c r="E188" s="5">
        <v>211</v>
      </c>
      <c r="F188" s="5" t="str">
        <f>+VLOOKUP(E188,Participants!$A$1:$F$1501,2,FALSE)</f>
        <v>Brenden McCarthy</v>
      </c>
      <c r="G188" s="5" t="str">
        <f>+VLOOKUP(E188,Participants!$A$1:$F$1501,4,FALSE)</f>
        <v>STL</v>
      </c>
      <c r="H188" s="5" t="str">
        <f>+VLOOKUP(E188,Participants!$A$1:$F$1501,5,FALSE)</f>
        <v>M</v>
      </c>
      <c r="I188" s="5">
        <f>+VLOOKUP(E188,Participants!$A$1:$F$1501,3,FALSE)</f>
        <v>5</v>
      </c>
      <c r="J188" s="5" t="str">
        <f>+VLOOKUP(E188,Participants!$A$1:$G$1501,7,FALSE)</f>
        <v>JV BOYS</v>
      </c>
      <c r="K188" s="56" t="s">
        <v>1387</v>
      </c>
      <c r="L188" s="162">
        <v>3</v>
      </c>
      <c r="M188" s="162">
        <v>6</v>
      </c>
      <c r="N188" s="9" t="str">
        <f>+J188</f>
        <v>JV BOYS</v>
      </c>
    </row>
    <row r="189" spans="2:14">
      <c r="B189" s="156" t="s">
        <v>87</v>
      </c>
      <c r="C189" s="5"/>
      <c r="D189" s="5"/>
      <c r="E189" s="5">
        <v>194</v>
      </c>
      <c r="F189" s="5" t="str">
        <f>+VLOOKUP(E189,Participants!$A$1:$F$1501,2,FALSE)</f>
        <v>Clancy Orie</v>
      </c>
      <c r="G189" s="5" t="str">
        <f>+VLOOKUP(E189,Participants!$A$1:$F$1501,4,FALSE)</f>
        <v>STL</v>
      </c>
      <c r="H189" s="5" t="str">
        <f>+VLOOKUP(E189,Participants!$A$1:$F$1501,5,FALSE)</f>
        <v>F</v>
      </c>
      <c r="I189" s="5">
        <f>+VLOOKUP(E189,Participants!$A$1:$F$1501,3,FALSE)</f>
        <v>5</v>
      </c>
      <c r="J189" s="5" t="str">
        <f>+VLOOKUP(E189,Participants!$A$1:$G$1501,7,FALSE)</f>
        <v>JV BOYS</v>
      </c>
      <c r="K189" s="56"/>
    </row>
    <row r="190" spans="2:14">
      <c r="B190" s="156" t="s">
        <v>87</v>
      </c>
      <c r="C190" s="5"/>
      <c r="D190" s="5"/>
      <c r="E190" s="5">
        <v>208</v>
      </c>
      <c r="F190" s="5" t="str">
        <f>+VLOOKUP(E190,Participants!$A$1:$F$1501,2,FALSE)</f>
        <v>Austin Hruby</v>
      </c>
      <c r="G190" s="5" t="str">
        <f>+VLOOKUP(E190,Participants!$A$1:$F$1501,4,FALSE)</f>
        <v>STL</v>
      </c>
      <c r="H190" s="5" t="str">
        <f>+VLOOKUP(E190,Participants!$A$1:$F$1501,5,FALSE)</f>
        <v>M</v>
      </c>
      <c r="I190" s="5">
        <f>+VLOOKUP(E190,Participants!$A$1:$F$1501,3,FALSE)</f>
        <v>5</v>
      </c>
      <c r="J190" s="5" t="str">
        <f>+VLOOKUP(E190,Participants!$A$1:$G$1501,7,FALSE)</f>
        <v>JV BOYS</v>
      </c>
      <c r="K190" s="56"/>
    </row>
    <row r="191" spans="2:14">
      <c r="B191" s="156" t="s">
        <v>87</v>
      </c>
      <c r="C191" s="5"/>
      <c r="D191" s="5"/>
      <c r="E191" s="5">
        <v>215</v>
      </c>
      <c r="F191" s="5" t="str">
        <f>+VLOOKUP(E191,Participants!$A$1:$F$1501,2,FALSE)</f>
        <v>Regis Manion</v>
      </c>
      <c r="G191" s="5" t="str">
        <f>+VLOOKUP(E191,Participants!$A$1:$F$1501,4,FALSE)</f>
        <v>STL</v>
      </c>
      <c r="H191" s="5" t="str">
        <f>+VLOOKUP(E191,Participants!$A$1:$F$1501,5,FALSE)</f>
        <v>M</v>
      </c>
      <c r="I191" s="5">
        <f>+VLOOKUP(E191,Participants!$A$1:$F$1501,3,FALSE)</f>
        <v>5</v>
      </c>
      <c r="J191" s="5" t="str">
        <f>+VLOOKUP(E191,Participants!$A$1:$G$1501,7,FALSE)</f>
        <v>JV BOYS</v>
      </c>
      <c r="K191" s="56"/>
    </row>
    <row r="192" spans="2:14" ht="15.75" thickBot="1">
      <c r="B192" s="156" t="s">
        <v>87</v>
      </c>
      <c r="I192" s="5"/>
    </row>
    <row r="193" spans="2:14" ht="15.75" thickBot="1">
      <c r="B193" s="156" t="s">
        <v>87</v>
      </c>
      <c r="C193" s="5">
        <v>1</v>
      </c>
      <c r="D193" s="5">
        <v>3</v>
      </c>
      <c r="E193" s="5">
        <v>124</v>
      </c>
      <c r="F193" s="5" t="str">
        <f>+VLOOKUP(E193,Participants!$A$1:$F$1501,2,FALSE)</f>
        <v>Luke Bryner</v>
      </c>
      <c r="G193" s="5" t="str">
        <f>+VLOOKUP(E193,Participants!$A$1:$F$1501,4,FALSE)</f>
        <v>JFK</v>
      </c>
      <c r="H193" s="5" t="str">
        <f>+VLOOKUP(E193,Participants!$A$1:$F$1501,5,FALSE)</f>
        <v>M</v>
      </c>
      <c r="I193" s="5">
        <f>+VLOOKUP(E193,Participants!$A$1:$F$1501,3,FALSE)</f>
        <v>5</v>
      </c>
      <c r="J193" s="5" t="str">
        <f>+VLOOKUP(E193,Participants!$A$1:$G$1501,7,FALSE)</f>
        <v>JV BOYS</v>
      </c>
      <c r="K193" s="56" t="s">
        <v>1388</v>
      </c>
      <c r="L193" s="162">
        <v>6</v>
      </c>
      <c r="M193" s="162">
        <v>3</v>
      </c>
      <c r="N193" s="9" t="str">
        <f>+J193</f>
        <v>JV BOYS</v>
      </c>
    </row>
    <row r="194" spans="2:14">
      <c r="B194" s="156" t="s">
        <v>87</v>
      </c>
      <c r="C194" s="5"/>
      <c r="D194" s="5"/>
      <c r="E194" s="5">
        <v>127</v>
      </c>
      <c r="F194" s="5" t="str">
        <f>+VLOOKUP(E194,Participants!$A$1:$F$1501,2,FALSE)</f>
        <v>Gunnar Bjornson</v>
      </c>
      <c r="G194" s="5" t="str">
        <f>+VLOOKUP(E194,Participants!$A$1:$F$1501,4,FALSE)</f>
        <v>JFK</v>
      </c>
      <c r="H194" s="5" t="str">
        <f>+VLOOKUP(E194,Participants!$A$1:$F$1501,5,FALSE)</f>
        <v>M</v>
      </c>
      <c r="I194" s="5">
        <f>+VLOOKUP(E194,Participants!$A$1:$F$1501,3,FALSE)</f>
        <v>6</v>
      </c>
      <c r="J194" s="5" t="str">
        <f>+VLOOKUP(E194,Participants!$A$1:$G$1501,7,FALSE)</f>
        <v>JV BOYS</v>
      </c>
      <c r="K194" s="56"/>
    </row>
    <row r="195" spans="2:14">
      <c r="B195" s="156" t="s">
        <v>87</v>
      </c>
      <c r="C195" s="5"/>
      <c r="D195" s="5"/>
      <c r="E195" s="5">
        <v>116</v>
      </c>
      <c r="F195" s="5" t="str">
        <f>+VLOOKUP(E195,Participants!$A$1:$F$1501,2,FALSE)</f>
        <v>Oliver Bodart</v>
      </c>
      <c r="G195" s="5" t="str">
        <f>+VLOOKUP(E195,Participants!$A$1:$F$1501,4,FALSE)</f>
        <v>JFK</v>
      </c>
      <c r="H195" s="5" t="str">
        <f>+VLOOKUP(E195,Participants!$A$1:$F$1501,5,FALSE)</f>
        <v>M</v>
      </c>
      <c r="I195" s="5">
        <f>+VLOOKUP(E195,Participants!$A$1:$F$1501,3,FALSE)</f>
        <v>3</v>
      </c>
      <c r="J195" s="5" t="str">
        <f>+VLOOKUP(E195,Participants!$A$1:$G$1501,7,FALSE)</f>
        <v>DEV BOYS</v>
      </c>
      <c r="K195" s="56"/>
    </row>
    <row r="196" spans="2:14">
      <c r="B196" s="156" t="s">
        <v>87</v>
      </c>
      <c r="C196" s="5"/>
      <c r="D196" s="5"/>
      <c r="E196" s="5">
        <v>112</v>
      </c>
      <c r="F196" s="5" t="str">
        <f>+VLOOKUP(E196,Participants!$A$1:$F$1501,2,FALSE)</f>
        <v>Luca Mariana</v>
      </c>
      <c r="G196" s="5" t="str">
        <f>+VLOOKUP(E196,Participants!$A$1:$F$1501,4,FALSE)</f>
        <v>JFK</v>
      </c>
      <c r="H196" s="5" t="str">
        <f>+VLOOKUP(E196,Participants!$A$1:$F$1501,5,FALSE)</f>
        <v>M</v>
      </c>
      <c r="I196" s="5">
        <f>+VLOOKUP(E196,Participants!$A$1:$F$1501,3,FALSE)</f>
        <v>2</v>
      </c>
      <c r="J196" s="5" t="str">
        <f>+VLOOKUP(E196,Participants!$A$1:$G$1501,7,FALSE)</f>
        <v>DEV BOYS</v>
      </c>
      <c r="K196" s="56"/>
    </row>
    <row r="197" spans="2:14" ht="15.75" thickBot="1">
      <c r="B197" s="156" t="s">
        <v>87</v>
      </c>
      <c r="I197" s="5"/>
    </row>
    <row r="198" spans="2:14" ht="15.75" thickBot="1">
      <c r="B198" s="156" t="s">
        <v>87</v>
      </c>
      <c r="C198" s="5">
        <v>1</v>
      </c>
      <c r="D198" s="5">
        <v>4</v>
      </c>
      <c r="E198" s="5">
        <v>497</v>
      </c>
      <c r="F198" s="5" t="str">
        <f>+VLOOKUP(E198,Participants!$A$1:$F$1501,2,FALSE)</f>
        <v>Leon Vo</v>
      </c>
      <c r="G198" s="5" t="str">
        <f>+VLOOKUP(E198,Participants!$A$1:$F$1501,4,FALSE)</f>
        <v>ANN</v>
      </c>
      <c r="H198" s="5" t="str">
        <f>+VLOOKUP(E198,Participants!$A$1:$F$1501,5,FALSE)</f>
        <v>M</v>
      </c>
      <c r="I198" s="5">
        <f>+VLOOKUP(E198,Participants!$A$1:$F$1501,3,FALSE)</f>
        <v>5</v>
      </c>
      <c r="J198" s="5" t="str">
        <f>+VLOOKUP(E198,Participants!$A$1:$G$1501,7,FALSE)</f>
        <v>JV BOYS</v>
      </c>
      <c r="K198" s="56" t="s">
        <v>1385</v>
      </c>
      <c r="L198" s="162">
        <v>1</v>
      </c>
      <c r="M198" s="162">
        <v>10</v>
      </c>
      <c r="N198" s="9" t="str">
        <f>+J198</f>
        <v>JV BOYS</v>
      </c>
    </row>
    <row r="199" spans="2:14">
      <c r="B199" s="156" t="s">
        <v>87</v>
      </c>
      <c r="C199" s="5"/>
      <c r="D199" s="5"/>
      <c r="E199" s="5">
        <v>496</v>
      </c>
      <c r="F199" s="5" t="str">
        <f>+VLOOKUP(E199,Participants!$A$1:$F$1501,2,FALSE)</f>
        <v>David Weidaw</v>
      </c>
      <c r="G199" s="5" t="str">
        <f>+VLOOKUP(E199,Participants!$A$1:$F$1501,4,FALSE)</f>
        <v>ANN</v>
      </c>
      <c r="H199" s="5" t="str">
        <f>+VLOOKUP(E199,Participants!$A$1:$F$1501,5,FALSE)</f>
        <v>M</v>
      </c>
      <c r="I199" s="5">
        <f>+VLOOKUP(E199,Participants!$A$1:$F$1501,3,FALSE)</f>
        <v>5</v>
      </c>
      <c r="J199" s="5" t="str">
        <f>+VLOOKUP(E199,Participants!$A$1:$G$1501,7,FALSE)</f>
        <v>JV BOYS</v>
      </c>
      <c r="K199" s="56"/>
    </row>
    <row r="200" spans="2:14">
      <c r="B200" s="156" t="s">
        <v>87</v>
      </c>
      <c r="C200" s="5"/>
      <c r="D200" s="5"/>
      <c r="E200" s="5">
        <v>501</v>
      </c>
      <c r="F200" s="5" t="str">
        <f>+VLOOKUP(E200,Participants!$A$1:$F$1501,2,FALSE)</f>
        <v>Eli Smith</v>
      </c>
      <c r="G200" s="5" t="str">
        <f>+VLOOKUP(E200,Participants!$A$1:$F$1501,4,FALSE)</f>
        <v>ANN</v>
      </c>
      <c r="H200" s="5" t="str">
        <f>+VLOOKUP(E200,Participants!$A$1:$F$1501,5,FALSE)</f>
        <v>M</v>
      </c>
      <c r="I200" s="5">
        <f>+VLOOKUP(E200,Participants!$A$1:$F$1501,3,FALSE)</f>
        <v>6</v>
      </c>
      <c r="J200" s="5" t="str">
        <f>+VLOOKUP(E200,Participants!$A$1:$G$1501,7,FALSE)</f>
        <v>JV BOYS</v>
      </c>
      <c r="K200" s="56"/>
    </row>
    <row r="201" spans="2:14">
      <c r="B201" s="156" t="s">
        <v>87</v>
      </c>
      <c r="C201" s="5"/>
      <c r="D201" s="5"/>
      <c r="E201" s="5">
        <v>499</v>
      </c>
      <c r="F201" s="5" t="str">
        <f>+VLOOKUP(E201,Participants!$A$1:$F$1501,2,FALSE)</f>
        <v>Noah Mathias</v>
      </c>
      <c r="G201" s="5" t="str">
        <f>+VLOOKUP(E201,Participants!$A$1:$F$1501,4,FALSE)</f>
        <v>ANN</v>
      </c>
      <c r="H201" s="5" t="str">
        <f>+VLOOKUP(E201,Participants!$A$1:$F$1501,5,FALSE)</f>
        <v>M</v>
      </c>
      <c r="I201" s="5">
        <f>+VLOOKUP(E201,Participants!$A$1:$F$1501,3,FALSE)</f>
        <v>5</v>
      </c>
      <c r="J201" s="5" t="str">
        <f>+VLOOKUP(E201,Participants!$A$1:$G$1501,7,FALSE)</f>
        <v>JV BOYS</v>
      </c>
      <c r="K201" s="56"/>
    </row>
    <row r="202" spans="2:14" ht="15.75" thickBot="1">
      <c r="B202" s="156" t="s">
        <v>87</v>
      </c>
      <c r="I202" s="5"/>
    </row>
    <row r="203" spans="2:14" ht="15.75" thickBot="1">
      <c r="B203" s="156" t="s">
        <v>87</v>
      </c>
      <c r="C203" s="5">
        <v>1</v>
      </c>
      <c r="D203" s="5">
        <v>5</v>
      </c>
      <c r="E203" s="5">
        <v>660</v>
      </c>
      <c r="F203" s="5" t="str">
        <f>+VLOOKUP(E203,Participants!$A$1:$F$1501,2,FALSE)</f>
        <v>Jonathan Warywoda</v>
      </c>
      <c r="G203" s="5" t="str">
        <f>+VLOOKUP(E203,Participants!$A$1:$F$1501,4,FALSE)</f>
        <v>SYL</v>
      </c>
      <c r="H203" s="5" t="str">
        <f>+VLOOKUP(E203,Participants!$A$1:$F$1501,5,FALSE)</f>
        <v>M</v>
      </c>
      <c r="I203" s="5">
        <f>+VLOOKUP(E203,Participants!$A$1:$F$1501,3,FALSE)</f>
        <v>4</v>
      </c>
      <c r="J203" s="5" t="str">
        <f>+VLOOKUP(E203,Participants!$A$1:$G$1501,7,FALSE)</f>
        <v>DEV BOYS</v>
      </c>
      <c r="K203" s="56" t="s">
        <v>1386</v>
      </c>
      <c r="L203" s="162">
        <v>2</v>
      </c>
      <c r="M203" s="162">
        <v>8</v>
      </c>
      <c r="N203" s="9" t="str">
        <f>+J204</f>
        <v>JV BOYS</v>
      </c>
    </row>
    <row r="204" spans="2:14">
      <c r="B204" s="156" t="s">
        <v>87</v>
      </c>
      <c r="C204" s="5"/>
      <c r="D204" s="5"/>
      <c r="E204" s="5">
        <v>665</v>
      </c>
      <c r="F204" s="5" t="str">
        <f>+VLOOKUP(E204,Participants!$A$1:$F$1501,2,FALSE)</f>
        <v>Christopher Kirchner</v>
      </c>
      <c r="G204" s="5" t="str">
        <f>+VLOOKUP(E204,Participants!$A$1:$F$1501,4,FALSE)</f>
        <v>SYL</v>
      </c>
      <c r="H204" s="5" t="str">
        <f>+VLOOKUP(E204,Participants!$A$1:$F$1501,5,FALSE)</f>
        <v>M</v>
      </c>
      <c r="I204" s="5">
        <f>+VLOOKUP(E204,Participants!$A$1:$F$1501,3,FALSE)</f>
        <v>6</v>
      </c>
      <c r="J204" s="5" t="str">
        <f>+VLOOKUP(E204,Participants!$A$1:$G$1501,7,FALSE)</f>
        <v>JV BOYS</v>
      </c>
      <c r="K204" s="56"/>
    </row>
    <row r="205" spans="2:14">
      <c r="B205" s="156" t="s">
        <v>87</v>
      </c>
      <c r="C205" s="5"/>
      <c r="D205" s="5"/>
      <c r="E205" s="5">
        <v>666</v>
      </c>
      <c r="F205" s="5" t="str">
        <f>+VLOOKUP(E205,Participants!$A$1:$F$1501,2,FALSE)</f>
        <v>Elliot Brennan</v>
      </c>
      <c r="G205" s="5" t="str">
        <f>+VLOOKUP(E205,Participants!$A$1:$F$1501,4,FALSE)</f>
        <v>SYL</v>
      </c>
      <c r="H205" s="5" t="str">
        <f>+VLOOKUP(E205,Participants!$A$1:$F$1501,5,FALSE)</f>
        <v>M</v>
      </c>
      <c r="I205" s="5">
        <f>+VLOOKUP(E205,Participants!$A$1:$F$1501,3,FALSE)</f>
        <v>6</v>
      </c>
      <c r="J205" s="5" t="str">
        <f>+VLOOKUP(E205,Participants!$A$1:$G$1501,7,FALSE)</f>
        <v>JV BOYS</v>
      </c>
      <c r="K205" s="56"/>
    </row>
    <row r="206" spans="2:14">
      <c r="B206" s="156" t="s">
        <v>87</v>
      </c>
      <c r="C206" s="5"/>
      <c r="D206" s="5"/>
      <c r="E206" s="5">
        <v>667</v>
      </c>
      <c r="F206" s="5" t="str">
        <f>+VLOOKUP(E206,Participants!$A$1:$F$1501,2,FALSE)</f>
        <v>Forrest Betz</v>
      </c>
      <c r="G206" s="5" t="str">
        <f>+VLOOKUP(E206,Participants!$A$1:$F$1501,4,FALSE)</f>
        <v>SYL</v>
      </c>
      <c r="H206" s="5" t="str">
        <f>+VLOOKUP(E206,Participants!$A$1:$F$1501,5,FALSE)</f>
        <v>M</v>
      </c>
      <c r="I206" s="5">
        <f>+VLOOKUP(E206,Participants!$A$1:$F$1501,3,FALSE)</f>
        <v>6</v>
      </c>
      <c r="J206" s="5" t="str">
        <f>+VLOOKUP(E206,Participants!$A$1:$G$1501,7,FALSE)</f>
        <v>JV BOYS</v>
      </c>
      <c r="K206" s="56"/>
    </row>
    <row r="207" spans="2:14" ht="15.75" thickBot="1">
      <c r="B207" s="156" t="s">
        <v>87</v>
      </c>
      <c r="I207" s="5"/>
    </row>
    <row r="208" spans="2:14" ht="15.75" thickBot="1">
      <c r="B208" s="156" t="s">
        <v>87</v>
      </c>
      <c r="C208" s="5">
        <v>2</v>
      </c>
      <c r="D208" s="5">
        <v>1</v>
      </c>
      <c r="E208" s="5">
        <v>393</v>
      </c>
      <c r="F208" s="5" t="str">
        <f>+VLOOKUP(E208,Participants!$A$1:$F$1501,2,FALSE)</f>
        <v>Jacob Boehm</v>
      </c>
      <c r="G208" s="5" t="str">
        <f>+VLOOKUP(E208,Participants!$A$1:$F$1501,4,FALSE)</f>
        <v>PHL</v>
      </c>
      <c r="H208" s="5" t="str">
        <f>+VLOOKUP(E208,Participants!$A$1:$F$1501,5,FALSE)</f>
        <v>M</v>
      </c>
      <c r="I208" s="5">
        <f>+VLOOKUP(E208,Participants!$A$1:$F$1501,3,FALSE)</f>
        <v>3</v>
      </c>
      <c r="J208" s="5" t="str">
        <f>+VLOOKUP(E208,Participants!$A$1:$G$1501,7,FALSE)</f>
        <v>DEV BOYS</v>
      </c>
      <c r="K208" s="56" t="s">
        <v>1384</v>
      </c>
      <c r="L208" s="162"/>
      <c r="M208" s="162"/>
      <c r="N208" s="9" t="str">
        <f>+J211</f>
        <v>JV BOYS</v>
      </c>
    </row>
    <row r="209" spans="2:14">
      <c r="B209" s="156" t="s">
        <v>87</v>
      </c>
      <c r="C209" s="5"/>
      <c r="D209" s="5"/>
      <c r="E209" s="5">
        <v>388</v>
      </c>
      <c r="F209" s="5" t="str">
        <f>+VLOOKUP(E209,Participants!$A$1:$F$1501,2,FALSE)</f>
        <v>Anna Stickman</v>
      </c>
      <c r="G209" s="5" t="str">
        <f>+VLOOKUP(E209,Participants!$A$1:$F$1501,4,FALSE)</f>
        <v>PHL</v>
      </c>
      <c r="H209" s="5" t="str">
        <f>+VLOOKUP(E209,Participants!$A$1:$F$1501,5,FALSE)</f>
        <v>F</v>
      </c>
      <c r="I209" s="5">
        <f>+VLOOKUP(E209,Participants!$A$1:$F$1501,3,FALSE)</f>
        <v>3</v>
      </c>
      <c r="J209" s="5" t="str">
        <f>+VLOOKUP(E209,Participants!$A$1:$G$1501,7,FALSE)</f>
        <v>DEV GIRLS</v>
      </c>
      <c r="K209" s="56"/>
    </row>
    <row r="210" spans="2:14">
      <c r="B210" s="156" t="s">
        <v>87</v>
      </c>
      <c r="C210" s="5"/>
      <c r="D210" s="5"/>
      <c r="E210" s="5">
        <v>391</v>
      </c>
      <c r="F210" s="5" t="str">
        <f>+VLOOKUP(E210,Participants!$A$1:$F$1501,2,FALSE)</f>
        <v>Hope Avery</v>
      </c>
      <c r="G210" s="5" t="str">
        <f>+VLOOKUP(E210,Participants!$A$1:$F$1501,4,FALSE)</f>
        <v>PHL</v>
      </c>
      <c r="H210" s="5" t="str">
        <f>+VLOOKUP(E210,Participants!$A$1:$F$1501,5,FALSE)</f>
        <v>F</v>
      </c>
      <c r="I210" s="5">
        <f>+VLOOKUP(E210,Participants!$A$1:$F$1501,3,FALSE)</f>
        <v>4</v>
      </c>
      <c r="J210" s="5" t="str">
        <f>+VLOOKUP(E210,Participants!$A$1:$G$1501,7,FALSE)</f>
        <v>DEV GIRLS</v>
      </c>
      <c r="K210" s="56"/>
    </row>
    <row r="211" spans="2:14">
      <c r="B211" s="156" t="s">
        <v>87</v>
      </c>
      <c r="C211" s="5"/>
      <c r="D211" s="5"/>
      <c r="E211" s="5">
        <v>398</v>
      </c>
      <c r="F211" s="5" t="str">
        <f>+VLOOKUP(E211,Participants!$A$1:$F$1501,2,FALSE)</f>
        <v>John Henry Luke</v>
      </c>
      <c r="G211" s="5" t="str">
        <f>+VLOOKUP(E211,Participants!$A$1:$F$1501,4,FALSE)</f>
        <v>PHL</v>
      </c>
      <c r="H211" s="5" t="str">
        <f>+VLOOKUP(E211,Participants!$A$1:$F$1501,5,FALSE)</f>
        <v>M</v>
      </c>
      <c r="I211" s="5">
        <f>+VLOOKUP(E211,Participants!$A$1:$F$1501,3,FALSE)</f>
        <v>6</v>
      </c>
      <c r="J211" s="5" t="str">
        <f>+VLOOKUP(E211,Participants!$A$1:$G$1501,7,FALSE)</f>
        <v>JV BOYS</v>
      </c>
      <c r="K211" s="56"/>
    </row>
    <row r="212" spans="2:14" ht="15.75" thickBot="1">
      <c r="B212" s="156" t="s">
        <v>87</v>
      </c>
      <c r="I212" s="5"/>
    </row>
    <row r="213" spans="2:14" ht="15.75" thickBot="1">
      <c r="B213" s="156" t="s">
        <v>87</v>
      </c>
      <c r="C213" s="5">
        <v>2</v>
      </c>
      <c r="D213" s="5">
        <v>2</v>
      </c>
      <c r="E213" s="5">
        <v>990</v>
      </c>
      <c r="F213" s="5" t="str">
        <f>+VLOOKUP(E213,Participants!$A$1:$F$1501,2,FALSE)</f>
        <v>Mary Hampton</v>
      </c>
      <c r="G213" s="5" t="str">
        <f>+VLOOKUP(E213,Participants!$A$1:$F$1501,4,FALSE)</f>
        <v>GAB</v>
      </c>
      <c r="H213" s="5" t="str">
        <f>+VLOOKUP(E213,Participants!$A$1:$F$1501,5,FALSE)</f>
        <v>F</v>
      </c>
      <c r="I213" s="5">
        <f>+VLOOKUP(E213,Participants!$A$1:$F$1501,3,FALSE)</f>
        <v>5</v>
      </c>
      <c r="J213" s="5" t="str">
        <f>+VLOOKUP(E213,Participants!$A$1:$G$1501,7,FALSE)</f>
        <v>JV GIRLS</v>
      </c>
      <c r="K213" s="56" t="s">
        <v>1383</v>
      </c>
      <c r="L213" s="162">
        <v>8</v>
      </c>
      <c r="M213" s="162">
        <v>1</v>
      </c>
      <c r="N213" s="9" t="str">
        <f>+J216</f>
        <v>JV BOYS</v>
      </c>
    </row>
    <row r="214" spans="2:14">
      <c r="B214" s="156" t="s">
        <v>87</v>
      </c>
      <c r="C214" s="5"/>
      <c r="D214" s="5"/>
      <c r="E214" s="5">
        <v>998</v>
      </c>
      <c r="F214" s="5" t="str">
        <f>+VLOOKUP(E214,Participants!$A$1:$F$1501,2,FALSE)</f>
        <v>Zachary  Horvath</v>
      </c>
      <c r="G214" s="5" t="str">
        <f>+VLOOKUP(E214,Participants!$A$1:$F$1501,4,FALSE)</f>
        <v>GAB</v>
      </c>
      <c r="H214" s="5" t="str">
        <f>+VLOOKUP(E214,Participants!$A$1:$F$1501,5,FALSE)</f>
        <v>M</v>
      </c>
      <c r="I214" s="5">
        <f>+VLOOKUP(E214,Participants!$A$1:$F$1501,3,FALSE)</f>
        <v>5</v>
      </c>
      <c r="J214" s="5" t="str">
        <f>+VLOOKUP(E214,Participants!$A$1:$G$1501,7,FALSE)</f>
        <v>JV BOYS</v>
      </c>
      <c r="K214" s="56"/>
    </row>
    <row r="215" spans="2:14">
      <c r="B215" s="156" t="s">
        <v>87</v>
      </c>
      <c r="C215" s="5"/>
      <c r="D215" s="5"/>
      <c r="E215" s="5">
        <v>991</v>
      </c>
      <c r="F215" s="5" t="str">
        <f>+VLOOKUP(E215,Participants!$A$1:$F$1501,2,FALSE)</f>
        <v>Julia Johnson</v>
      </c>
      <c r="G215" s="5" t="str">
        <f>+VLOOKUP(E215,Participants!$A$1:$F$1501,4,FALSE)</f>
        <v>GAB</v>
      </c>
      <c r="H215" s="5" t="str">
        <f>+VLOOKUP(E215,Participants!$A$1:$F$1501,5,FALSE)</f>
        <v>F</v>
      </c>
      <c r="I215" s="5">
        <f>+VLOOKUP(E215,Participants!$A$1:$F$1501,3,FALSE)</f>
        <v>5</v>
      </c>
      <c r="J215" s="5" t="str">
        <f>+VLOOKUP(E215,Participants!$A$1:$G$1501,7,FALSE)</f>
        <v>JV GIRLS</v>
      </c>
      <c r="K215" s="56"/>
    </row>
    <row r="216" spans="2:14">
      <c r="B216" s="156" t="s">
        <v>87</v>
      </c>
      <c r="C216" s="5"/>
      <c r="D216" s="5"/>
      <c r="E216" s="5">
        <v>994</v>
      </c>
      <c r="F216" s="5" t="str">
        <f>+VLOOKUP(E216,Participants!$A$1:$F$1501,2,FALSE)</f>
        <v>Rupert Erik</v>
      </c>
      <c r="G216" s="5" t="str">
        <f>+VLOOKUP(E216,Participants!$A$1:$F$1501,4,FALSE)</f>
        <v>GAB</v>
      </c>
      <c r="H216" s="5" t="str">
        <f>+VLOOKUP(E216,Participants!$A$1:$F$1501,5,FALSE)</f>
        <v>M</v>
      </c>
      <c r="I216" s="5">
        <f>+VLOOKUP(E216,Participants!$A$1:$F$1501,3,FALSE)</f>
        <v>5</v>
      </c>
      <c r="J216" s="5" t="str">
        <f>+VLOOKUP(E216,Participants!$A$1:$G$1501,7,FALSE)</f>
        <v>JV BOYS</v>
      </c>
      <c r="K216" s="56"/>
    </row>
    <row r="217" spans="2:14" ht="15.75" thickBot="1">
      <c r="B217" s="156" t="s">
        <v>87</v>
      </c>
      <c r="I217" s="5"/>
    </row>
    <row r="218" spans="2:14" ht="15.75" thickBot="1">
      <c r="B218" s="156" t="s">
        <v>87</v>
      </c>
      <c r="C218" s="5">
        <v>2</v>
      </c>
      <c r="D218" s="5">
        <v>3</v>
      </c>
      <c r="E218" s="5">
        <v>809</v>
      </c>
      <c r="F218" s="5" t="str">
        <f>+VLOOKUP(E218,Participants!$A$1:$F$1501,2,FALSE)</f>
        <v>Leah Olson</v>
      </c>
      <c r="G218" s="5" t="str">
        <f>+VLOOKUP(E218,Participants!$A$1:$F$1501,4,FALSE)</f>
        <v>SRT</v>
      </c>
      <c r="H218" s="5" t="str">
        <f>+VLOOKUP(E218,Participants!$A$1:$F$1501,5,FALSE)</f>
        <v>F</v>
      </c>
      <c r="I218" s="5">
        <f>+VLOOKUP(E218,Participants!$A$1:$F$1501,3,FALSE)</f>
        <v>5</v>
      </c>
      <c r="J218" s="5" t="str">
        <f>+VLOOKUP(E218,Participants!$A$1:$G$1501,7,FALSE)</f>
        <v>JV GIRLS</v>
      </c>
      <c r="K218" s="56" t="s">
        <v>1382</v>
      </c>
      <c r="L218" s="162">
        <v>5</v>
      </c>
      <c r="M218" s="162">
        <v>4</v>
      </c>
      <c r="N218" s="9" t="str">
        <f>+J220</f>
        <v>JV BOYS</v>
      </c>
    </row>
    <row r="219" spans="2:14">
      <c r="B219" s="156" t="s">
        <v>87</v>
      </c>
      <c r="C219" s="5"/>
      <c r="D219" s="5"/>
      <c r="E219" s="5">
        <v>835</v>
      </c>
      <c r="F219" s="5" t="str">
        <f>+VLOOKUP(E219,Participants!$A$1:$F$1501,2,FALSE)</f>
        <v>Mia Haney</v>
      </c>
      <c r="G219" s="5" t="str">
        <f>+VLOOKUP(E219,Participants!$A$1:$F$1501,4,FALSE)</f>
        <v>SRT</v>
      </c>
      <c r="H219" s="5" t="str">
        <f>+VLOOKUP(E219,Participants!$A$1:$F$1501,5,FALSE)</f>
        <v>F</v>
      </c>
      <c r="I219" s="5">
        <f>+VLOOKUP(E219,Participants!$A$1:$F$1501,3,FALSE)</f>
        <v>5</v>
      </c>
      <c r="J219" s="5" t="str">
        <f>+VLOOKUP(E219,Participants!$A$1:$G$1501,7,FALSE)</f>
        <v>JV GIRLS</v>
      </c>
      <c r="K219" s="56"/>
    </row>
    <row r="220" spans="2:14">
      <c r="B220" s="156" t="s">
        <v>87</v>
      </c>
      <c r="C220" s="5"/>
      <c r="D220" s="5"/>
      <c r="E220" s="5">
        <v>813</v>
      </c>
      <c r="F220" s="5" t="str">
        <f>+VLOOKUP(E220,Participants!$A$1:$F$1501,2,FALSE)</f>
        <v>Dallas Richardson</v>
      </c>
      <c r="G220" s="5" t="str">
        <f>+VLOOKUP(E220,Participants!$A$1:$F$1501,4,FALSE)</f>
        <v>SRT</v>
      </c>
      <c r="H220" s="5" t="str">
        <f>+VLOOKUP(E220,Participants!$A$1:$F$1501,5,FALSE)</f>
        <v>M</v>
      </c>
      <c r="I220" s="5">
        <f>+VLOOKUP(E220,Participants!$A$1:$F$1501,3,FALSE)</f>
        <v>5</v>
      </c>
      <c r="J220" s="5" t="str">
        <f>+VLOOKUP(E220,Participants!$A$1:$G$1501,7,FALSE)</f>
        <v>JV BOYS</v>
      </c>
      <c r="K220" s="56"/>
    </row>
    <row r="221" spans="2:14">
      <c r="B221" s="156" t="s">
        <v>87</v>
      </c>
      <c r="C221" s="5"/>
      <c r="D221" s="5"/>
      <c r="E221" s="5">
        <v>816</v>
      </c>
      <c r="F221" s="5" t="str">
        <f>+VLOOKUP(E221,Participants!$A$1:$F$1501,2,FALSE)</f>
        <v>Seth Dumblosky</v>
      </c>
      <c r="G221" s="5" t="str">
        <f>+VLOOKUP(E221,Participants!$A$1:$F$1501,4,FALSE)</f>
        <v>SRT</v>
      </c>
      <c r="H221" s="5" t="str">
        <f>+VLOOKUP(E221,Participants!$A$1:$F$1501,5,FALSE)</f>
        <v>M</v>
      </c>
      <c r="I221" s="5">
        <f>+VLOOKUP(E221,Participants!$A$1:$F$1501,3,FALSE)</f>
        <v>5</v>
      </c>
      <c r="J221" s="5" t="str">
        <f>+VLOOKUP(E221,Participants!$A$1:$G$1501,7,FALSE)</f>
        <v>JV BOYS</v>
      </c>
      <c r="K221" s="56"/>
    </row>
    <row r="222" spans="2:14" ht="15.75" thickBot="1">
      <c r="B222" s="156" t="s">
        <v>87</v>
      </c>
      <c r="I222" s="5"/>
    </row>
    <row r="223" spans="2:14" ht="15.75" thickBot="1">
      <c r="B223" s="156" t="s">
        <v>87</v>
      </c>
      <c r="C223" s="5">
        <v>2</v>
      </c>
      <c r="D223" s="5">
        <v>4</v>
      </c>
      <c r="E223" s="5">
        <v>217</v>
      </c>
      <c r="F223" s="5" t="str">
        <f>+VLOOKUP(E223,Participants!$A$1:$F$1501,2,FALSE)</f>
        <v>Donovan Harris</v>
      </c>
      <c r="G223" s="5" t="str">
        <f>+VLOOKUP(E223,Participants!$A$1:$F$1501,4,FALSE)</f>
        <v>STL</v>
      </c>
      <c r="H223" s="5" t="str">
        <f>+VLOOKUP(E223,Participants!$A$1:$F$1501,5,FALSE)</f>
        <v>M</v>
      </c>
      <c r="I223" s="5">
        <f>+VLOOKUP(E223,Participants!$A$1:$F$1501,3,FALSE)</f>
        <v>6</v>
      </c>
      <c r="J223" s="5" t="str">
        <f>+VLOOKUP(E223,Participants!$A$1:$G$1501,7,FALSE)</f>
        <v>JV BOYS</v>
      </c>
      <c r="K223" s="56" t="s">
        <v>1381</v>
      </c>
      <c r="L223" s="162">
        <v>4</v>
      </c>
      <c r="M223" s="162">
        <v>5</v>
      </c>
      <c r="N223" s="9" t="str">
        <f>+J223</f>
        <v>JV BOYS</v>
      </c>
    </row>
    <row r="224" spans="2:14">
      <c r="B224" s="156" t="s">
        <v>87</v>
      </c>
      <c r="C224" s="5"/>
      <c r="D224" s="5"/>
      <c r="E224" s="5">
        <v>218</v>
      </c>
      <c r="F224" s="5" t="str">
        <f>+VLOOKUP(E224,Participants!$A$1:$F$1501,2,FALSE)</f>
        <v>Hunter Maher</v>
      </c>
      <c r="G224" s="5" t="str">
        <f>+VLOOKUP(E224,Participants!$A$1:$F$1501,4,FALSE)</f>
        <v>STL</v>
      </c>
      <c r="H224" s="5" t="str">
        <f>+VLOOKUP(E224,Participants!$A$1:$F$1501,5,FALSE)</f>
        <v>M</v>
      </c>
      <c r="I224" s="5">
        <f>+VLOOKUP(E224,Participants!$A$1:$F$1501,3,FALSE)</f>
        <v>6</v>
      </c>
      <c r="J224" s="5" t="str">
        <f>+VLOOKUP(E224,Participants!$A$1:$G$1501,7,FALSE)</f>
        <v>JV BOYS</v>
      </c>
      <c r="K224" s="56"/>
    </row>
    <row r="225" spans="1:27">
      <c r="B225" s="156" t="s">
        <v>87</v>
      </c>
      <c r="C225" s="5"/>
      <c r="D225" s="5"/>
      <c r="E225" s="5">
        <v>212</v>
      </c>
      <c r="F225" s="5" t="str">
        <f>+VLOOKUP(E225,Participants!$A$1:$F$1501,2,FALSE)</f>
        <v>Bryce Samson</v>
      </c>
      <c r="G225" s="5" t="str">
        <f>+VLOOKUP(E225,Participants!$A$1:$F$1501,4,FALSE)</f>
        <v>STL</v>
      </c>
      <c r="H225" s="5" t="str">
        <f>+VLOOKUP(E225,Participants!$A$1:$F$1501,5,FALSE)</f>
        <v>M</v>
      </c>
      <c r="I225" s="5">
        <f>+VLOOKUP(E225,Participants!$A$1:$F$1501,3,FALSE)</f>
        <v>5</v>
      </c>
      <c r="J225" s="5" t="str">
        <f>+VLOOKUP(E225,Participants!$A$1:$G$1501,7,FALSE)</f>
        <v>JV BOYS</v>
      </c>
      <c r="K225" s="56"/>
    </row>
    <row r="226" spans="1:27">
      <c r="B226" s="156" t="s">
        <v>87</v>
      </c>
      <c r="C226" s="5"/>
      <c r="D226" s="5"/>
      <c r="E226" s="5">
        <v>220</v>
      </c>
      <c r="F226" s="5" t="str">
        <f>+VLOOKUP(E226,Participants!$A$1:$F$1501,2,FALSE)</f>
        <v>Paul Cobleigh</v>
      </c>
      <c r="G226" s="5" t="str">
        <f>+VLOOKUP(E226,Participants!$A$1:$F$1501,4,FALSE)</f>
        <v>STL</v>
      </c>
      <c r="H226" s="5" t="str">
        <f>+VLOOKUP(E226,Participants!$A$1:$F$1501,5,FALSE)</f>
        <v>M</v>
      </c>
      <c r="I226" s="5">
        <f>+VLOOKUP(E226,Participants!$A$1:$F$1501,3,FALSE)</f>
        <v>6</v>
      </c>
      <c r="J226" s="5" t="str">
        <f>+VLOOKUP(E226,Participants!$A$1:$G$1501,7,FALSE)</f>
        <v>JV BOYS</v>
      </c>
      <c r="K226" s="56"/>
    </row>
    <row r="229" spans="1:27" customFormat="1">
      <c r="A229" s="9"/>
      <c r="B229" s="158" t="s">
        <v>96</v>
      </c>
      <c r="C229" s="158" t="s">
        <v>108</v>
      </c>
      <c r="D229" s="158" t="s">
        <v>111</v>
      </c>
      <c r="E229" s="164" t="s">
        <v>113</v>
      </c>
      <c r="F229" s="158" t="s">
        <v>115</v>
      </c>
      <c r="G229" s="158" t="s">
        <v>117</v>
      </c>
      <c r="H229" s="158" t="s">
        <v>24</v>
      </c>
      <c r="I229" s="158" t="s">
        <v>20</v>
      </c>
      <c r="J229" s="158" t="s">
        <v>25</v>
      </c>
      <c r="K229" s="158" t="s">
        <v>100</v>
      </c>
      <c r="L229" s="158" t="s">
        <v>26</v>
      </c>
      <c r="M229" s="158" t="s">
        <v>120</v>
      </c>
      <c r="N229" s="37" t="s">
        <v>27</v>
      </c>
      <c r="O229" s="37" t="s">
        <v>123</v>
      </c>
      <c r="P229" s="37" t="s">
        <v>28</v>
      </c>
      <c r="Q229" s="37" t="s">
        <v>32</v>
      </c>
      <c r="R229" s="37" t="s">
        <v>34</v>
      </c>
      <c r="S229" s="37" t="s">
        <v>36</v>
      </c>
      <c r="T229" s="37" t="s">
        <v>38</v>
      </c>
      <c r="U229" s="37" t="s">
        <v>40</v>
      </c>
      <c r="V229" s="37" t="s">
        <v>42</v>
      </c>
      <c r="W229" s="37" t="s">
        <v>19</v>
      </c>
      <c r="X229" s="37" t="s">
        <v>45</v>
      </c>
      <c r="Y229" t="s">
        <v>103</v>
      </c>
      <c r="Z229" t="s">
        <v>47</v>
      </c>
      <c r="AA229" s="37" t="s">
        <v>89</v>
      </c>
    </row>
    <row r="230" spans="1:27" customFormat="1">
      <c r="A230" s="165" t="s">
        <v>1306</v>
      </c>
      <c r="B230" s="9">
        <f>+SUMIFS($M$2:$M$226,$N$2:$N$226,$A230,$G$2:$G$226,B$229)</f>
        <v>0</v>
      </c>
      <c r="C230" s="9">
        <f t="shared" ref="C230:Z235" si="0">+SUMIFS($M$2:$M$226,$N$2:$N$226,$A230,$G$2:$G$226,C$229)</f>
        <v>0</v>
      </c>
      <c r="D230" s="9">
        <f t="shared" si="0"/>
        <v>0</v>
      </c>
      <c r="E230" s="9">
        <f t="shared" si="0"/>
        <v>0</v>
      </c>
      <c r="F230" s="9">
        <f t="shared" si="0"/>
        <v>0</v>
      </c>
      <c r="G230" s="9">
        <f t="shared" si="0"/>
        <v>0</v>
      </c>
      <c r="H230" s="9">
        <f t="shared" si="0"/>
        <v>0</v>
      </c>
      <c r="I230" s="9">
        <f t="shared" si="0"/>
        <v>15</v>
      </c>
      <c r="J230" s="9">
        <f t="shared" si="0"/>
        <v>0</v>
      </c>
      <c r="K230" s="9">
        <f t="shared" si="0"/>
        <v>0</v>
      </c>
      <c r="L230" s="9">
        <f t="shared" si="0"/>
        <v>0</v>
      </c>
      <c r="M230" s="9">
        <f t="shared" si="0"/>
        <v>0</v>
      </c>
      <c r="N230" s="9">
        <f t="shared" si="0"/>
        <v>0</v>
      </c>
      <c r="O230" s="9">
        <f t="shared" si="0"/>
        <v>0</v>
      </c>
      <c r="P230" s="9">
        <f t="shared" si="0"/>
        <v>0</v>
      </c>
      <c r="Q230" s="9">
        <f t="shared" si="0"/>
        <v>6</v>
      </c>
      <c r="R230" s="9">
        <f t="shared" si="0"/>
        <v>0</v>
      </c>
      <c r="S230" s="9">
        <f t="shared" si="0"/>
        <v>4</v>
      </c>
      <c r="T230" s="9">
        <f t="shared" si="0"/>
        <v>0</v>
      </c>
      <c r="U230" s="9">
        <f t="shared" si="0"/>
        <v>0</v>
      </c>
      <c r="V230" s="9">
        <f t="shared" si="0"/>
        <v>0</v>
      </c>
      <c r="W230" s="9">
        <f t="shared" si="0"/>
        <v>8</v>
      </c>
      <c r="X230" s="9">
        <f t="shared" si="0"/>
        <v>2</v>
      </c>
      <c r="Y230" s="9">
        <f t="shared" si="0"/>
        <v>1</v>
      </c>
      <c r="Z230" s="9">
        <f t="shared" si="0"/>
        <v>3</v>
      </c>
      <c r="AA230">
        <f>SUM(B230:Z230)</f>
        <v>39</v>
      </c>
    </row>
    <row r="231" spans="1:27" customFormat="1">
      <c r="A231" s="9" t="s">
        <v>1307</v>
      </c>
      <c r="B231" s="9">
        <f t="shared" ref="B231:Q235" si="1">+SUMIFS($M$2:$M$226,$N$2:$N$226,$A231,$G$2:$G$226,B$229)</f>
        <v>0</v>
      </c>
      <c r="C231" s="9">
        <f t="shared" si="1"/>
        <v>0</v>
      </c>
      <c r="D231" s="9">
        <f t="shared" si="1"/>
        <v>0</v>
      </c>
      <c r="E231" s="9">
        <f t="shared" si="1"/>
        <v>0</v>
      </c>
      <c r="F231" s="9">
        <f t="shared" si="1"/>
        <v>0</v>
      </c>
      <c r="G231" s="9">
        <f t="shared" si="1"/>
        <v>0</v>
      </c>
      <c r="H231" s="9">
        <f t="shared" si="1"/>
        <v>0</v>
      </c>
      <c r="I231" s="9">
        <f t="shared" si="1"/>
        <v>8</v>
      </c>
      <c r="J231" s="9">
        <f t="shared" si="1"/>
        <v>0</v>
      </c>
      <c r="K231" s="9">
        <f t="shared" si="1"/>
        <v>0</v>
      </c>
      <c r="L231" s="9">
        <f t="shared" si="1"/>
        <v>0</v>
      </c>
      <c r="M231" s="9">
        <f t="shared" si="1"/>
        <v>0</v>
      </c>
      <c r="N231" s="9">
        <f t="shared" si="1"/>
        <v>0</v>
      </c>
      <c r="O231" s="9">
        <f t="shared" si="1"/>
        <v>0</v>
      </c>
      <c r="P231" s="9">
        <f t="shared" si="1"/>
        <v>0</v>
      </c>
      <c r="Q231" s="9">
        <f t="shared" si="1"/>
        <v>3</v>
      </c>
      <c r="R231" s="9">
        <f t="shared" si="0"/>
        <v>0</v>
      </c>
      <c r="S231" s="9">
        <f t="shared" si="0"/>
        <v>6</v>
      </c>
      <c r="T231" s="9">
        <f t="shared" si="0"/>
        <v>0</v>
      </c>
      <c r="U231" s="9">
        <f t="shared" si="0"/>
        <v>0</v>
      </c>
      <c r="V231" s="9">
        <f t="shared" si="0"/>
        <v>0</v>
      </c>
      <c r="W231" s="9">
        <f t="shared" si="0"/>
        <v>5</v>
      </c>
      <c r="X231" s="9">
        <f t="shared" si="0"/>
        <v>1</v>
      </c>
      <c r="Y231" s="9">
        <f t="shared" si="0"/>
        <v>10</v>
      </c>
      <c r="Z231" s="9">
        <f t="shared" si="0"/>
        <v>6</v>
      </c>
      <c r="AA231">
        <f t="shared" ref="AA231:AA235" si="2">SUM(B231:Z231)</f>
        <v>39</v>
      </c>
    </row>
    <row r="232" spans="1:27" customFormat="1">
      <c r="A232" s="9" t="s">
        <v>106</v>
      </c>
      <c r="B232" s="9">
        <f t="shared" si="1"/>
        <v>0</v>
      </c>
      <c r="C232" s="9">
        <f t="shared" si="0"/>
        <v>0</v>
      </c>
      <c r="D232" s="9">
        <f t="shared" si="0"/>
        <v>0</v>
      </c>
      <c r="E232" s="9">
        <f t="shared" si="0"/>
        <v>0</v>
      </c>
      <c r="F232" s="9">
        <f t="shared" si="0"/>
        <v>0</v>
      </c>
      <c r="G232" s="9">
        <f t="shared" si="0"/>
        <v>0</v>
      </c>
      <c r="H232" s="9">
        <f t="shared" si="0"/>
        <v>0</v>
      </c>
      <c r="I232" s="9">
        <f t="shared" si="0"/>
        <v>10</v>
      </c>
      <c r="J232" s="9">
        <f t="shared" si="0"/>
        <v>0</v>
      </c>
      <c r="K232" s="9">
        <f t="shared" si="0"/>
        <v>0</v>
      </c>
      <c r="L232" s="9">
        <f t="shared" si="0"/>
        <v>0</v>
      </c>
      <c r="M232" s="9">
        <f t="shared" si="0"/>
        <v>0</v>
      </c>
      <c r="N232" s="9">
        <f t="shared" si="0"/>
        <v>0</v>
      </c>
      <c r="O232" s="9">
        <f t="shared" si="0"/>
        <v>0</v>
      </c>
      <c r="P232" s="9">
        <f t="shared" si="0"/>
        <v>0</v>
      </c>
      <c r="Q232" s="9">
        <f t="shared" si="0"/>
        <v>0</v>
      </c>
      <c r="R232" s="9">
        <f t="shared" si="0"/>
        <v>0</v>
      </c>
      <c r="S232" s="9">
        <f t="shared" si="0"/>
        <v>9</v>
      </c>
      <c r="T232" s="9">
        <f t="shared" si="0"/>
        <v>0</v>
      </c>
      <c r="U232" s="9">
        <f t="shared" si="0"/>
        <v>0</v>
      </c>
      <c r="V232" s="9">
        <f t="shared" si="0"/>
        <v>0</v>
      </c>
      <c r="W232" s="9">
        <f t="shared" si="0"/>
        <v>14</v>
      </c>
      <c r="X232" s="9">
        <f t="shared" si="0"/>
        <v>0</v>
      </c>
      <c r="Y232" s="9">
        <f t="shared" si="0"/>
        <v>0</v>
      </c>
      <c r="Z232" s="9">
        <f t="shared" si="0"/>
        <v>0</v>
      </c>
      <c r="AA232">
        <f t="shared" si="2"/>
        <v>33</v>
      </c>
    </row>
    <row r="233" spans="1:27" customFormat="1">
      <c r="A233" s="9" t="s">
        <v>107</v>
      </c>
      <c r="B233" s="9">
        <f t="shared" si="1"/>
        <v>0</v>
      </c>
      <c r="C233" s="9">
        <f t="shared" si="0"/>
        <v>0</v>
      </c>
      <c r="D233" s="9">
        <f t="shared" si="0"/>
        <v>0</v>
      </c>
      <c r="E233" s="9">
        <f t="shared" si="0"/>
        <v>0</v>
      </c>
      <c r="F233" s="9">
        <f t="shared" si="0"/>
        <v>0</v>
      </c>
      <c r="G233" s="9">
        <f t="shared" si="0"/>
        <v>0</v>
      </c>
      <c r="H233" s="9">
        <f t="shared" si="0"/>
        <v>0</v>
      </c>
      <c r="I233" s="9">
        <f t="shared" si="0"/>
        <v>3</v>
      </c>
      <c r="J233" s="9">
        <f t="shared" si="0"/>
        <v>0</v>
      </c>
      <c r="K233" s="9">
        <f t="shared" si="0"/>
        <v>0</v>
      </c>
      <c r="L233" s="9">
        <f t="shared" si="0"/>
        <v>0</v>
      </c>
      <c r="M233" s="9">
        <f t="shared" si="0"/>
        <v>0</v>
      </c>
      <c r="N233" s="9">
        <f t="shared" si="0"/>
        <v>0</v>
      </c>
      <c r="O233" s="9">
        <f t="shared" si="0"/>
        <v>0</v>
      </c>
      <c r="P233" s="9">
        <f t="shared" si="0"/>
        <v>0</v>
      </c>
      <c r="Q233" s="9">
        <f t="shared" si="0"/>
        <v>10</v>
      </c>
      <c r="R233" s="9">
        <f t="shared" si="0"/>
        <v>0</v>
      </c>
      <c r="S233" s="9">
        <f t="shared" si="0"/>
        <v>1</v>
      </c>
      <c r="T233" s="9">
        <f t="shared" si="0"/>
        <v>0</v>
      </c>
      <c r="U233" s="9">
        <f t="shared" si="0"/>
        <v>0</v>
      </c>
      <c r="V233" s="9">
        <f t="shared" si="0"/>
        <v>0</v>
      </c>
      <c r="W233" s="9">
        <f t="shared" si="0"/>
        <v>11</v>
      </c>
      <c r="X233" s="9">
        <f t="shared" si="0"/>
        <v>2</v>
      </c>
      <c r="Y233" s="9">
        <f t="shared" si="0"/>
        <v>4</v>
      </c>
      <c r="Z233" s="9">
        <f t="shared" si="0"/>
        <v>8</v>
      </c>
      <c r="AA233">
        <f t="shared" si="2"/>
        <v>39</v>
      </c>
    </row>
    <row r="234" spans="1:27" customFormat="1">
      <c r="A234" s="9" t="s">
        <v>13</v>
      </c>
      <c r="B234" s="9">
        <f t="shared" si="1"/>
        <v>0</v>
      </c>
      <c r="C234" s="9">
        <f t="shared" si="0"/>
        <v>0</v>
      </c>
      <c r="D234" s="9">
        <f t="shared" si="0"/>
        <v>0</v>
      </c>
      <c r="E234" s="9">
        <f t="shared" si="0"/>
        <v>0</v>
      </c>
      <c r="F234" s="9">
        <f t="shared" si="0"/>
        <v>0</v>
      </c>
      <c r="G234" s="9">
        <f t="shared" si="0"/>
        <v>0</v>
      </c>
      <c r="H234" s="9">
        <f t="shared" si="0"/>
        <v>0</v>
      </c>
      <c r="I234" s="9">
        <f t="shared" si="0"/>
        <v>6</v>
      </c>
      <c r="J234" s="9">
        <f t="shared" si="0"/>
        <v>0</v>
      </c>
      <c r="K234" s="9">
        <f t="shared" si="0"/>
        <v>0</v>
      </c>
      <c r="L234" s="9">
        <f t="shared" si="0"/>
        <v>0</v>
      </c>
      <c r="M234" s="9">
        <f t="shared" si="0"/>
        <v>0</v>
      </c>
      <c r="N234" s="9">
        <f t="shared" si="0"/>
        <v>0</v>
      </c>
      <c r="O234" s="9">
        <f t="shared" si="0"/>
        <v>0</v>
      </c>
      <c r="P234" s="9">
        <f t="shared" si="0"/>
        <v>0</v>
      </c>
      <c r="Q234" s="9">
        <f t="shared" si="0"/>
        <v>0</v>
      </c>
      <c r="R234" s="9">
        <f t="shared" si="0"/>
        <v>0</v>
      </c>
      <c r="S234" s="9">
        <f t="shared" si="0"/>
        <v>0</v>
      </c>
      <c r="T234" s="9">
        <f t="shared" si="0"/>
        <v>0</v>
      </c>
      <c r="U234" s="9">
        <f t="shared" si="0"/>
        <v>0</v>
      </c>
      <c r="V234" s="9">
        <f t="shared" si="0"/>
        <v>0</v>
      </c>
      <c r="W234" s="9">
        <f t="shared" si="0"/>
        <v>18</v>
      </c>
      <c r="X234" s="9">
        <f t="shared" si="0"/>
        <v>4</v>
      </c>
      <c r="Y234" s="9">
        <f t="shared" si="0"/>
        <v>5</v>
      </c>
      <c r="Z234" s="9">
        <f t="shared" si="0"/>
        <v>3</v>
      </c>
      <c r="AA234">
        <f t="shared" si="2"/>
        <v>36</v>
      </c>
    </row>
    <row r="235" spans="1:27" customFormat="1">
      <c r="A235" s="9" t="s">
        <v>14</v>
      </c>
      <c r="B235" s="9">
        <f t="shared" si="1"/>
        <v>0</v>
      </c>
      <c r="C235" s="9">
        <f t="shared" si="0"/>
        <v>0</v>
      </c>
      <c r="D235" s="9">
        <f t="shared" si="0"/>
        <v>0</v>
      </c>
      <c r="E235" s="9">
        <f t="shared" si="0"/>
        <v>0</v>
      </c>
      <c r="F235" s="9">
        <f t="shared" si="0"/>
        <v>0</v>
      </c>
      <c r="G235" s="9">
        <f t="shared" si="0"/>
        <v>0</v>
      </c>
      <c r="H235" s="9">
        <f t="shared" si="0"/>
        <v>0</v>
      </c>
      <c r="I235" s="9">
        <f t="shared" si="0"/>
        <v>4</v>
      </c>
      <c r="J235" s="9">
        <f t="shared" si="0"/>
        <v>0</v>
      </c>
      <c r="K235" s="9">
        <f t="shared" si="0"/>
        <v>0</v>
      </c>
      <c r="L235" s="9">
        <f t="shared" si="0"/>
        <v>0</v>
      </c>
      <c r="M235" s="9">
        <f t="shared" si="0"/>
        <v>0</v>
      </c>
      <c r="N235" s="9">
        <f t="shared" si="0"/>
        <v>0</v>
      </c>
      <c r="O235" s="9">
        <f t="shared" si="0"/>
        <v>0</v>
      </c>
      <c r="P235" s="9">
        <f t="shared" si="0"/>
        <v>0</v>
      </c>
      <c r="Q235" s="9">
        <f t="shared" si="0"/>
        <v>0</v>
      </c>
      <c r="R235" s="9">
        <f t="shared" si="0"/>
        <v>0</v>
      </c>
      <c r="S235" s="9">
        <f t="shared" si="0"/>
        <v>0</v>
      </c>
      <c r="T235" s="9">
        <f t="shared" si="0"/>
        <v>0</v>
      </c>
      <c r="U235" s="9">
        <f t="shared" si="0"/>
        <v>0</v>
      </c>
      <c r="V235" s="9">
        <f t="shared" si="0"/>
        <v>0</v>
      </c>
      <c r="W235" s="9">
        <f t="shared" si="0"/>
        <v>10</v>
      </c>
      <c r="X235" s="9">
        <f t="shared" si="0"/>
        <v>8</v>
      </c>
      <c r="Y235" s="9">
        <f t="shared" si="0"/>
        <v>5</v>
      </c>
      <c r="Z235" s="9">
        <f t="shared" si="0"/>
        <v>6</v>
      </c>
      <c r="AA235">
        <f t="shared" si="2"/>
        <v>33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Participants</vt:lpstr>
      <vt:lpstr>50 - All</vt:lpstr>
      <vt:lpstr>100- All</vt:lpstr>
      <vt:lpstr>200 - All</vt:lpstr>
      <vt:lpstr>400 - All</vt:lpstr>
      <vt:lpstr>800 - ALL</vt:lpstr>
      <vt:lpstr>1600mm - ALL</vt:lpstr>
      <vt:lpstr>3200-ALL</vt:lpstr>
      <vt:lpstr>4x100 - All</vt:lpstr>
      <vt:lpstr>4x400 - ALL</vt:lpstr>
      <vt:lpstr>Shot Put</vt:lpstr>
      <vt:lpstr>Turbo Jav</vt:lpstr>
      <vt:lpstr>Long Jump</vt:lpstr>
      <vt:lpstr>Results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Richard Unger</cp:lastModifiedBy>
  <cp:lastPrinted>2017-05-13T04:06:38Z</cp:lastPrinted>
  <dcterms:created xsi:type="dcterms:W3CDTF">2014-04-13T19:50:28Z</dcterms:created>
  <dcterms:modified xsi:type="dcterms:W3CDTF">2018-04-21T15:14:47Z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